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20115" windowHeight="7755"/>
  </bookViews>
  <sheets>
    <sheet name="Estado de capital neto" sheetId="11" r:id="rId1"/>
  </sheets>
  <calcPr calcId="145621"/>
</workbook>
</file>

<file path=xl/calcChain.xml><?xml version="1.0" encoding="utf-8"?>
<calcChain xmlns="http://schemas.openxmlformats.org/spreadsheetml/2006/main">
  <c r="F29" i="11" l="1"/>
  <c r="J20" i="11"/>
  <c r="J28" i="11"/>
  <c r="F19" i="11" l="1"/>
  <c r="J10" i="11"/>
  <c r="B19" i="11" l="1"/>
  <c r="J22" i="11" l="1"/>
  <c r="B29" i="11" l="1"/>
  <c r="J26" i="11"/>
  <c r="J27" i="11"/>
  <c r="C29" i="11" l="1"/>
  <c r="C19" i="11"/>
  <c r="H19" i="11"/>
  <c r="H29" i="11" s="1"/>
  <c r="J29" i="11" l="1"/>
  <c r="J19" i="11"/>
  <c r="E29" i="11" l="1"/>
  <c r="J18" i="11"/>
</calcChain>
</file>

<file path=xl/sharedStrings.xml><?xml version="1.0" encoding="utf-8"?>
<sst xmlns="http://schemas.openxmlformats.org/spreadsheetml/2006/main" count="40" uniqueCount="33">
  <si>
    <t xml:space="preserve"> Director Ejecutivo</t>
  </si>
  <si>
    <t>MOVIMIENTOS – CONCEPTOS</t>
  </si>
  <si>
    <t>AJUSTE AL    CAPITAL DEL   GOBIERNO   CENTRAL</t>
  </si>
  <si>
    <t>RESULTADOS</t>
  </si>
  <si>
    <t>DEL EJERCICIO</t>
  </si>
  <si>
    <t xml:space="preserve">Ajuste al Capital Inicial por Disponibilidades </t>
  </si>
  <si>
    <t xml:space="preserve">Ajuste por Deuda Pública  de la Administración Central </t>
  </si>
  <si>
    <t xml:space="preserve">Ajuste por Incorporación de Activos </t>
  </si>
  <si>
    <t xml:space="preserve">Transferencias y Donaciones Recibidas </t>
  </si>
  <si>
    <t xml:space="preserve">Transferencias y Donaciones Realizadas </t>
  </si>
  <si>
    <t>Ajuste a Resultados de Años Anteriores</t>
  </si>
  <si>
    <t xml:space="preserve">Resultados de Ejercicios Anteriores </t>
  </si>
  <si>
    <t xml:space="preserve">Resultados del Ejercicio </t>
  </si>
  <si>
    <t xml:space="preserve"> Las notas adjuntas son parte integral de los Estados Financieros. </t>
  </si>
  <si>
    <t>Directora Financiero</t>
  </si>
  <si>
    <t>Encargado de contabilidad</t>
  </si>
  <si>
    <t>Lic. José Orlando Núñez</t>
  </si>
  <si>
    <t>CAPITAL INICIAL</t>
  </si>
  <si>
    <t>RECIBIDAS               REALIZADAS</t>
  </si>
  <si>
    <t>AñOS  ANTERIORES</t>
  </si>
  <si>
    <t>PATRIMONIO DEL GOBIERNO</t>
  </si>
  <si>
    <t>Ajuste al patrimonio por resultados acumulados de años anteriores</t>
  </si>
  <si>
    <t xml:space="preserve">Estado de Cambio de Activo Neto / Patrimonio </t>
  </si>
  <si>
    <t>Valores en pesos dominicanos (RD$)</t>
  </si>
  <si>
    <t>TRANSFERENCIAS Y DONACIONES</t>
  </si>
  <si>
    <t>Instituto Dominicano del Café</t>
  </si>
  <si>
    <t>Ing. Marino Suarez Joran</t>
  </si>
  <si>
    <t>Lic. Nicolas Cácerez Cruz</t>
  </si>
  <si>
    <t>Del ejercicio terminado al 30 de abril de los años 2018 y 2017</t>
  </si>
  <si>
    <t>Balance al 01 abril del 2017</t>
  </si>
  <si>
    <t>Balance al 30 abril del 2017</t>
  </si>
  <si>
    <t>Balance inicial al 01.04.2018</t>
  </si>
  <si>
    <t>Balance al 30 de abril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</si>
</sst>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-* #,##0.00\ _P_t_s_-;\-* #,##0.00\ _P_t_s_-;_-* &quot;-&quot;??\ _P_t_s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u/>
      <sz val="7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u/>
      <sz val="11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11"/>
      <color indexed="8"/>
      <name val="Times New Roman"/>
      <family val="1"/>
    </font>
    <font>
      <b/>
      <u/>
      <sz val="7"/>
      <color theme="1"/>
      <name val="Calibri"/>
      <family val="2"/>
      <scheme val="minor"/>
    </font>
    <font>
      <b/>
      <u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1">
    <xf numFmtId="0" fontId="0" fillId="0" borderId="0" xfId="0"/>
    <xf numFmtId="164" fontId="0" fillId="0" borderId="0" xfId="0" applyNumberFormat="1"/>
    <xf numFmtId="43" fontId="0" fillId="0" borderId="0" xfId="0" applyNumberFormat="1"/>
    <xf numFmtId="165" fontId="5" fillId="2" borderId="0" xfId="4" applyFont="1" applyFill="1" applyBorder="1" applyAlignment="1">
      <alignment horizontal="right"/>
    </xf>
    <xf numFmtId="0" fontId="7" fillId="2" borderId="4" xfId="0" applyFont="1" applyFill="1" applyBorder="1" applyAlignment="1">
      <alignment horizontal="center" vertical="center" wrapText="1"/>
    </xf>
    <xf numFmtId="164" fontId="7" fillId="2" borderId="7" xfId="3" applyFont="1" applyFill="1" applyBorder="1"/>
    <xf numFmtId="164" fontId="8" fillId="2" borderId="0" xfId="0" applyNumberFormat="1" applyFont="1" applyFill="1" applyBorder="1" applyAlignment="1">
      <alignment horizontal="right"/>
    </xf>
    <xf numFmtId="164" fontId="8" fillId="2" borderId="0" xfId="3" applyFont="1" applyFill="1" applyBorder="1" applyAlignment="1">
      <alignment horizontal="right"/>
    </xf>
    <xf numFmtId="164" fontId="8" fillId="2" borderId="0" xfId="3" applyFont="1" applyFill="1" applyBorder="1" applyAlignment="1">
      <alignment wrapText="1"/>
    </xf>
    <xf numFmtId="164" fontId="8" fillId="2" borderId="8" xfId="3" applyFont="1" applyFill="1" applyBorder="1" applyAlignment="1">
      <alignment horizontal="right"/>
    </xf>
    <xf numFmtId="164" fontId="8" fillId="2" borderId="7" xfId="3" applyFont="1" applyFill="1" applyBorder="1"/>
    <xf numFmtId="164" fontId="8" fillId="2" borderId="0" xfId="3" applyFont="1" applyFill="1" applyBorder="1"/>
    <xf numFmtId="164" fontId="8" fillId="2" borderId="7" xfId="3" applyFont="1" applyFill="1" applyBorder="1" applyAlignment="1"/>
    <xf numFmtId="164" fontId="8" fillId="2" borderId="0" xfId="3" applyFont="1" applyFill="1" applyBorder="1" applyAlignment="1"/>
    <xf numFmtId="164" fontId="8" fillId="2" borderId="4" xfId="3" applyFont="1" applyFill="1" applyBorder="1"/>
    <xf numFmtId="0" fontId="7" fillId="2" borderId="7" xfId="0" applyFont="1" applyFill="1" applyBorder="1" applyAlignment="1">
      <alignment wrapText="1"/>
    </xf>
    <xf numFmtId="164" fontId="7" fillId="2" borderId="3" xfId="0" applyNumberFormat="1" applyFont="1" applyFill="1" applyBorder="1" applyAlignment="1">
      <alignment horizontal="right"/>
    </xf>
    <xf numFmtId="164" fontId="7" fillId="2" borderId="10" xfId="0" applyNumberFormat="1" applyFont="1" applyFill="1" applyBorder="1" applyAlignment="1">
      <alignment horizontal="right"/>
    </xf>
    <xf numFmtId="164" fontId="7" fillId="2" borderId="0" xfId="0" applyNumberFormat="1" applyFont="1" applyFill="1" applyBorder="1" applyAlignment="1">
      <alignment horizontal="right"/>
    </xf>
    <xf numFmtId="164" fontId="7" fillId="2" borderId="8" xfId="0" applyNumberFormat="1" applyFont="1" applyFill="1" applyBorder="1" applyAlignment="1">
      <alignment horizontal="right"/>
    </xf>
    <xf numFmtId="0" fontId="7" fillId="2" borderId="0" xfId="0" applyFont="1" applyFill="1" applyBorder="1"/>
    <xf numFmtId="0" fontId="7" fillId="2" borderId="0" xfId="0" applyFont="1" applyFill="1" applyBorder="1" applyAlignment="1">
      <alignment wrapText="1"/>
    </xf>
    <xf numFmtId="0" fontId="7" fillId="2" borderId="7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wrapText="1"/>
    </xf>
    <xf numFmtId="164" fontId="8" fillId="2" borderId="8" xfId="0" applyNumberFormat="1" applyFont="1" applyFill="1" applyBorder="1"/>
    <xf numFmtId="0" fontId="8" fillId="2" borderId="4" xfId="0" applyFont="1" applyFill="1" applyBorder="1"/>
    <xf numFmtId="0" fontId="8" fillId="2" borderId="4" xfId="0" applyFont="1" applyFill="1" applyBorder="1" applyAlignment="1">
      <alignment wrapText="1"/>
    </xf>
    <xf numFmtId="0" fontId="8" fillId="0" borderId="0" xfId="0" applyFont="1" applyBorder="1"/>
    <xf numFmtId="0" fontId="8" fillId="0" borderId="0" xfId="0" applyFont="1" applyBorder="1" applyAlignment="1">
      <alignment wrapText="1"/>
    </xf>
    <xf numFmtId="43" fontId="8" fillId="0" borderId="0" xfId="0" applyNumberFormat="1" applyFont="1" applyBorder="1" applyAlignment="1">
      <alignment wrapText="1"/>
    </xf>
    <xf numFmtId="0" fontId="4" fillId="0" borderId="0" xfId="2" applyFont="1" applyAlignment="1"/>
    <xf numFmtId="43" fontId="8" fillId="0" borderId="0" xfId="0" applyNumberFormat="1" applyFont="1" applyBorder="1"/>
    <xf numFmtId="43" fontId="8" fillId="2" borderId="16" xfId="0" applyNumberFormat="1" applyFont="1" applyFill="1" applyBorder="1"/>
    <xf numFmtId="0" fontId="4" fillId="0" borderId="0" xfId="2" applyFont="1" applyAlignment="1">
      <alignment horizontal="center"/>
    </xf>
    <xf numFmtId="164" fontId="8" fillId="0" borderId="0" xfId="5" applyFont="1" applyBorder="1"/>
    <xf numFmtId="164" fontId="8" fillId="0" borderId="0" xfId="5" applyFont="1" applyFill="1" applyBorder="1"/>
    <xf numFmtId="43" fontId="0" fillId="0" borderId="0" xfId="1" applyFont="1"/>
    <xf numFmtId="164" fontId="8" fillId="2" borderId="18" xfId="3" applyFont="1" applyFill="1" applyBorder="1" applyAlignment="1">
      <alignment horizontal="right"/>
    </xf>
    <xf numFmtId="164" fontId="8" fillId="2" borderId="15" xfId="3" applyFont="1" applyFill="1" applyBorder="1" applyAlignment="1">
      <alignment horizontal="right"/>
    </xf>
    <xf numFmtId="0" fontId="9" fillId="2" borderId="0" xfId="0" applyFont="1" applyFill="1" applyBorder="1" applyAlignment="1">
      <alignment horizontal="center"/>
    </xf>
    <xf numFmtId="43" fontId="8" fillId="0" borderId="0" xfId="1" applyFont="1" applyBorder="1"/>
    <xf numFmtId="0" fontId="4" fillId="0" borderId="0" xfId="2" applyFont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4" fillId="0" borderId="0" xfId="2" applyFont="1" applyAlignment="1">
      <alignment horizont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10" fillId="2" borderId="0" xfId="0" applyFont="1" applyFill="1"/>
    <xf numFmtId="0" fontId="11" fillId="2" borderId="19" xfId="0" applyFont="1" applyFill="1" applyBorder="1" applyAlignment="1">
      <alignment horizontal="center"/>
    </xf>
    <xf numFmtId="0" fontId="13" fillId="2" borderId="0" xfId="0" applyFont="1" applyFill="1"/>
    <xf numFmtId="164" fontId="8" fillId="2" borderId="8" xfId="0" applyNumberFormat="1" applyFont="1" applyFill="1" applyBorder="1" applyAlignment="1">
      <alignment horizontal="right"/>
    </xf>
    <xf numFmtId="164" fontId="8" fillId="2" borderId="15" xfId="3" applyFont="1" applyFill="1" applyBorder="1"/>
    <xf numFmtId="0" fontId="4" fillId="0" borderId="0" xfId="2" applyFont="1" applyAlignment="1">
      <alignment horizontal="center"/>
    </xf>
    <xf numFmtId="0" fontId="7" fillId="2" borderId="11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14" fillId="2" borderId="0" xfId="2" applyFont="1" applyFill="1" applyBorder="1" applyAlignment="1">
      <alignment horizontal="center"/>
    </xf>
    <xf numFmtId="0" fontId="8" fillId="2" borderId="17" xfId="0" applyFont="1" applyFill="1" applyBorder="1"/>
    <xf numFmtId="0" fontId="8" fillId="2" borderId="2" xfId="0" applyFont="1" applyFill="1" applyBorder="1"/>
    <xf numFmtId="0" fontId="12" fillId="3" borderId="5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</cellXfs>
  <cellStyles count="6">
    <cellStyle name="Millares" xfId="1" builtinId="3"/>
    <cellStyle name="Millares 2" xfId="4"/>
    <cellStyle name="Millares 21" xfId="5"/>
    <cellStyle name="Millares 3" xf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2</xdr:row>
      <xdr:rowOff>57150</xdr:rowOff>
    </xdr:from>
    <xdr:to>
      <xdr:col>0</xdr:col>
      <xdr:colOff>1885949</xdr:colOff>
      <xdr:row>6</xdr:row>
      <xdr:rowOff>123825</xdr:rowOff>
    </xdr:to>
    <xdr:pic>
      <xdr:nvPicPr>
        <xdr:cNvPr id="4" name="3 Imagen" descr="C:\Users\FELINO BUENO\Desktop\indocafePropuesta re branding-06 FB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1" t="2360" r="-1285"/>
        <a:stretch/>
      </xdr:blipFill>
      <xdr:spPr bwMode="auto">
        <a:xfrm>
          <a:off x="161925" y="447675"/>
          <a:ext cx="1724024" cy="8286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6"/>
  <sheetViews>
    <sheetView tabSelected="1" workbookViewId="0">
      <selection activeCell="K32" sqref="K32"/>
    </sheetView>
  </sheetViews>
  <sheetFormatPr baseColWidth="10" defaultRowHeight="15" x14ac:dyDescent="0.25"/>
  <cols>
    <col min="1" max="1" width="39.7109375" customWidth="1"/>
    <col min="2" max="2" width="17.5703125" customWidth="1"/>
    <col min="3" max="3" width="16.5703125" customWidth="1"/>
    <col min="4" max="4" width="0.85546875" hidden="1" customWidth="1"/>
    <col min="5" max="5" width="28" customWidth="1"/>
    <col min="6" max="6" width="15.5703125" customWidth="1"/>
    <col min="7" max="7" width="0.7109375" customWidth="1"/>
    <col min="8" max="8" width="17.42578125" customWidth="1"/>
    <col min="9" max="9" width="0.85546875" customWidth="1"/>
    <col min="10" max="10" width="15" customWidth="1"/>
    <col min="11" max="11" width="17" customWidth="1"/>
  </cols>
  <sheetData>
    <row r="2" spans="1:11" ht="15.75" thickBot="1" x14ac:dyDescent="0.3"/>
    <row r="3" spans="1:11" x14ac:dyDescent="0.25">
      <c r="A3" s="58" t="s">
        <v>25</v>
      </c>
      <c r="B3" s="59"/>
      <c r="C3" s="59"/>
      <c r="D3" s="59"/>
      <c r="E3" s="59"/>
      <c r="F3" s="59"/>
      <c r="G3" s="59"/>
      <c r="H3" s="59"/>
      <c r="I3" s="59"/>
      <c r="J3" s="60"/>
    </row>
    <row r="4" spans="1:11" x14ac:dyDescent="0.25">
      <c r="A4" s="61"/>
      <c r="B4" s="62"/>
      <c r="C4" s="62"/>
      <c r="D4" s="62"/>
      <c r="E4" s="62"/>
      <c r="F4" s="62"/>
      <c r="G4" s="62"/>
      <c r="H4" s="62"/>
      <c r="I4" s="62"/>
      <c r="J4" s="63"/>
    </row>
    <row r="5" spans="1:11" x14ac:dyDescent="0.25">
      <c r="A5" s="61" t="s">
        <v>22</v>
      </c>
      <c r="B5" s="62"/>
      <c r="C5" s="62"/>
      <c r="D5" s="62"/>
      <c r="E5" s="62"/>
      <c r="F5" s="62"/>
      <c r="G5" s="62"/>
      <c r="H5" s="62"/>
      <c r="I5" s="62"/>
      <c r="J5" s="63"/>
    </row>
    <row r="6" spans="1:11" x14ac:dyDescent="0.25">
      <c r="A6" s="61" t="s">
        <v>28</v>
      </c>
      <c r="B6" s="62"/>
      <c r="C6" s="62"/>
      <c r="D6" s="62"/>
      <c r="E6" s="62"/>
      <c r="F6" s="62"/>
      <c r="G6" s="62"/>
      <c r="H6" s="62"/>
      <c r="I6" s="62"/>
      <c r="J6" s="63"/>
    </row>
    <row r="7" spans="1:11" ht="15.75" thickBot="1" x14ac:dyDescent="0.3">
      <c r="A7" s="64" t="s">
        <v>23</v>
      </c>
      <c r="B7" s="65"/>
      <c r="C7" s="65"/>
      <c r="D7" s="65"/>
      <c r="E7" s="65"/>
      <c r="F7" s="65"/>
      <c r="G7" s="65"/>
      <c r="H7" s="65"/>
      <c r="I7" s="65"/>
      <c r="J7" s="66"/>
    </row>
    <row r="8" spans="1:11" ht="15.75" customHeight="1" thickTop="1" x14ac:dyDescent="0.25">
      <c r="A8" s="47" t="s">
        <v>1</v>
      </c>
      <c r="B8" s="45"/>
      <c r="C8" s="69" t="s">
        <v>2</v>
      </c>
      <c r="D8" s="53"/>
      <c r="E8" s="48" t="s">
        <v>24</v>
      </c>
      <c r="F8" s="53" t="s">
        <v>3</v>
      </c>
      <c r="G8" s="53"/>
      <c r="H8" s="53"/>
      <c r="I8" s="53"/>
      <c r="J8" s="67" t="s">
        <v>20</v>
      </c>
    </row>
    <row r="9" spans="1:11" ht="18.75" thickBot="1" x14ac:dyDescent="0.3">
      <c r="A9" s="47"/>
      <c r="B9" s="46" t="s">
        <v>17</v>
      </c>
      <c r="C9" s="70"/>
      <c r="D9" s="54"/>
      <c r="E9" s="49" t="s">
        <v>18</v>
      </c>
      <c r="F9" s="4" t="s">
        <v>19</v>
      </c>
      <c r="G9" s="4"/>
      <c r="H9" s="4" t="s">
        <v>4</v>
      </c>
      <c r="I9" s="54"/>
      <c r="J9" s="68"/>
    </row>
    <row r="10" spans="1:11" x14ac:dyDescent="0.25">
      <c r="A10" s="5" t="s">
        <v>29</v>
      </c>
      <c r="B10" s="11">
        <v>369193270.04000002</v>
      </c>
      <c r="C10" s="6"/>
      <c r="D10" s="54"/>
      <c r="E10" s="7"/>
      <c r="F10" s="7"/>
      <c r="G10" s="7"/>
      <c r="H10" s="8"/>
      <c r="I10" s="54"/>
      <c r="J10" s="9">
        <f>+B10+F10</f>
        <v>369193270.04000002</v>
      </c>
    </row>
    <row r="11" spans="1:11" x14ac:dyDescent="0.25">
      <c r="A11" s="10" t="s">
        <v>5</v>
      </c>
      <c r="B11" s="11"/>
      <c r="C11" s="6"/>
      <c r="D11" s="54"/>
      <c r="E11" s="11"/>
      <c r="F11" s="11"/>
      <c r="G11" s="11"/>
      <c r="H11" s="8"/>
      <c r="I11" s="54"/>
      <c r="J11" s="9"/>
    </row>
    <row r="12" spans="1:11" x14ac:dyDescent="0.25">
      <c r="A12" s="12" t="s">
        <v>6</v>
      </c>
      <c r="B12" s="13"/>
      <c r="C12" s="13"/>
      <c r="D12" s="54"/>
      <c r="E12" s="11"/>
      <c r="F12" s="7"/>
      <c r="G12" s="11"/>
      <c r="H12" s="8"/>
      <c r="I12" s="54"/>
      <c r="J12" s="9"/>
    </row>
    <row r="13" spans="1:11" x14ac:dyDescent="0.25">
      <c r="A13" s="10" t="s">
        <v>7</v>
      </c>
      <c r="B13" s="11"/>
      <c r="C13" s="11"/>
      <c r="D13" s="54"/>
      <c r="E13" s="7"/>
      <c r="F13" s="11"/>
      <c r="G13" s="3"/>
      <c r="H13" s="8"/>
      <c r="I13" s="54"/>
      <c r="J13" s="9"/>
    </row>
    <row r="14" spans="1:11" x14ac:dyDescent="0.25">
      <c r="A14" s="10" t="s">
        <v>8</v>
      </c>
      <c r="B14" s="11"/>
      <c r="C14" s="11"/>
      <c r="D14" s="54"/>
      <c r="E14" s="11"/>
      <c r="F14" s="11"/>
      <c r="G14" s="11"/>
      <c r="H14" s="8"/>
      <c r="I14" s="54"/>
      <c r="J14" s="9"/>
    </row>
    <row r="15" spans="1:11" x14ac:dyDescent="0.25">
      <c r="A15" s="10" t="s">
        <v>9</v>
      </c>
      <c r="B15" s="11"/>
      <c r="C15" s="11"/>
      <c r="D15" s="54"/>
      <c r="E15" s="7"/>
      <c r="F15" s="11"/>
      <c r="G15" s="11"/>
      <c r="H15" s="8"/>
      <c r="I15" s="54"/>
      <c r="J15" s="9"/>
    </row>
    <row r="16" spans="1:11" x14ac:dyDescent="0.25">
      <c r="A16" s="10" t="s">
        <v>10</v>
      </c>
      <c r="B16" s="11"/>
      <c r="C16" s="11"/>
      <c r="D16" s="54"/>
      <c r="E16" s="7"/>
      <c r="F16" s="11">
        <v>18552008.079999998</v>
      </c>
      <c r="G16" s="7"/>
      <c r="H16" s="11">
        <v>0</v>
      </c>
      <c r="I16" s="54"/>
      <c r="J16" s="9"/>
      <c r="K16" s="2"/>
    </row>
    <row r="17" spans="1:11" x14ac:dyDescent="0.25">
      <c r="A17" s="10" t="s">
        <v>11</v>
      </c>
      <c r="B17" s="11"/>
      <c r="C17" s="11"/>
      <c r="D17" s="54"/>
      <c r="E17" s="7"/>
      <c r="F17" s="11">
        <v>35628351.240000002</v>
      </c>
      <c r="G17" s="3"/>
      <c r="H17" s="8"/>
      <c r="I17" s="54"/>
      <c r="J17" s="9"/>
    </row>
    <row r="18" spans="1:11" ht="15.75" thickBot="1" x14ac:dyDescent="0.3">
      <c r="A18" s="10" t="s">
        <v>12</v>
      </c>
      <c r="B18" s="11"/>
      <c r="C18" s="14"/>
      <c r="D18" s="54"/>
      <c r="E18" s="14"/>
      <c r="F18" s="14"/>
      <c r="G18" s="11"/>
      <c r="H18" s="14">
        <v>29045367.73</v>
      </c>
      <c r="I18" s="54"/>
      <c r="J18" s="51">
        <f>+H18</f>
        <v>29045367.73</v>
      </c>
    </row>
    <row r="19" spans="1:11" ht="29.25" customHeight="1" thickBot="1" x14ac:dyDescent="0.3">
      <c r="A19" s="15" t="s">
        <v>30</v>
      </c>
      <c r="B19" s="16">
        <f>+B10-B11</f>
        <v>369193270.04000002</v>
      </c>
      <c r="C19" s="16">
        <f>+C11</f>
        <v>0</v>
      </c>
      <c r="D19" s="54"/>
      <c r="E19" s="16"/>
      <c r="F19" s="16">
        <f>+F16+F17</f>
        <v>54180359.32</v>
      </c>
      <c r="G19" s="16"/>
      <c r="H19" s="16">
        <f>+H18</f>
        <v>29045367.73</v>
      </c>
      <c r="I19" s="54"/>
      <c r="J19" s="17">
        <f>+B19+C19+F19+H19</f>
        <v>452418997.09000003</v>
      </c>
      <c r="K19" s="37"/>
    </row>
    <row r="20" spans="1:11" ht="29.25" customHeight="1" thickTop="1" x14ac:dyDescent="0.25">
      <c r="A20" s="10" t="s">
        <v>31</v>
      </c>
      <c r="B20" s="11">
        <v>321907928.44999999</v>
      </c>
      <c r="C20" s="18"/>
      <c r="D20" s="54"/>
      <c r="E20" s="18"/>
      <c r="F20" s="6"/>
      <c r="G20" s="18"/>
      <c r="H20" s="6"/>
      <c r="I20" s="54"/>
      <c r="J20" s="50">
        <f>+B20</f>
        <v>321907928.44999999</v>
      </c>
      <c r="K20" s="2"/>
    </row>
    <row r="21" spans="1:11" x14ac:dyDescent="0.25">
      <c r="A21" s="10" t="s">
        <v>5</v>
      </c>
      <c r="B21" s="11"/>
      <c r="C21" s="7"/>
      <c r="D21" s="54"/>
      <c r="E21" s="6"/>
      <c r="F21" s="11"/>
      <c r="G21" s="11"/>
      <c r="H21" s="8"/>
      <c r="I21" s="54"/>
      <c r="J21" s="9"/>
    </row>
    <row r="22" spans="1:11" ht="14.25" customHeight="1" x14ac:dyDescent="0.25">
      <c r="A22" s="12" t="s">
        <v>21</v>
      </c>
      <c r="B22" s="13"/>
      <c r="C22" s="13"/>
      <c r="D22" s="54"/>
      <c r="E22" s="11"/>
      <c r="F22" s="11"/>
      <c r="G22" s="11"/>
      <c r="H22" s="8"/>
      <c r="I22" s="54"/>
      <c r="J22" s="9">
        <f>+B22</f>
        <v>0</v>
      </c>
    </row>
    <row r="23" spans="1:11" x14ac:dyDescent="0.25">
      <c r="A23" s="10" t="s">
        <v>7</v>
      </c>
      <c r="B23" s="11"/>
      <c r="C23" s="11"/>
      <c r="D23" s="54"/>
      <c r="E23" s="7"/>
      <c r="F23" s="11"/>
      <c r="G23" s="11"/>
      <c r="H23" s="8"/>
      <c r="I23" s="54"/>
      <c r="J23" s="9"/>
    </row>
    <row r="24" spans="1:11" x14ac:dyDescent="0.25">
      <c r="A24" s="10" t="s">
        <v>8</v>
      </c>
      <c r="B24" s="11"/>
      <c r="C24" s="11"/>
      <c r="D24" s="54"/>
      <c r="E24" s="11"/>
      <c r="F24" s="11"/>
      <c r="G24" s="11"/>
      <c r="H24" s="8"/>
      <c r="I24" s="54"/>
      <c r="J24" s="9"/>
    </row>
    <row r="25" spans="1:11" ht="15.75" customHeight="1" x14ac:dyDescent="0.25">
      <c r="A25" s="10" t="s">
        <v>9</v>
      </c>
      <c r="B25" s="11"/>
      <c r="C25" s="11"/>
      <c r="D25" s="54"/>
      <c r="E25" s="11"/>
      <c r="F25" s="11"/>
      <c r="G25" s="11"/>
      <c r="H25" s="8"/>
      <c r="I25" s="54"/>
      <c r="J25" s="9"/>
    </row>
    <row r="26" spans="1:11" x14ac:dyDescent="0.25">
      <c r="A26" s="10" t="s">
        <v>10</v>
      </c>
      <c r="C26" s="11"/>
      <c r="D26" s="54"/>
      <c r="E26" s="11"/>
      <c r="F26" s="11">
        <v>71936012.730000004</v>
      </c>
      <c r="G26" s="11"/>
      <c r="H26" s="11"/>
      <c r="I26" s="54"/>
      <c r="J26" s="9">
        <f>+F26</f>
        <v>71936012.730000004</v>
      </c>
    </row>
    <row r="27" spans="1:11" x14ac:dyDescent="0.25">
      <c r="A27" s="10" t="s">
        <v>11</v>
      </c>
      <c r="B27" s="11"/>
      <c r="C27" s="11"/>
      <c r="D27" s="54"/>
      <c r="E27" s="11"/>
      <c r="F27" s="11">
        <v>64673718.969999999</v>
      </c>
      <c r="G27" s="11"/>
      <c r="H27" s="8"/>
      <c r="I27" s="54"/>
      <c r="J27" s="38">
        <f>+F27+H27</f>
        <v>64673718.969999999</v>
      </c>
    </row>
    <row r="28" spans="1:11" ht="15.75" thickBot="1" x14ac:dyDescent="0.3">
      <c r="A28" s="10" t="s">
        <v>12</v>
      </c>
      <c r="B28" s="14"/>
      <c r="C28" s="14"/>
      <c r="D28" s="54"/>
      <c r="E28" s="14"/>
      <c r="F28" s="14"/>
      <c r="G28" s="14"/>
      <c r="H28" s="14">
        <v>47162881.490000002</v>
      </c>
      <c r="I28" s="54"/>
      <c r="J28" s="39">
        <f>+F28</f>
        <v>0</v>
      </c>
    </row>
    <row r="29" spans="1:11" ht="15.75" thickBot="1" x14ac:dyDescent="0.3">
      <c r="A29" s="15" t="s">
        <v>32</v>
      </c>
      <c r="B29" s="16">
        <f>SUM(B20:B28)</f>
        <v>321907928.44999999</v>
      </c>
      <c r="C29" s="16">
        <f>+C21</f>
        <v>0</v>
      </c>
      <c r="D29" s="54"/>
      <c r="E29" s="16">
        <f>E19+E21</f>
        <v>0</v>
      </c>
      <c r="F29" s="16">
        <f>SUM(F26:F28)</f>
        <v>136609731.69999999</v>
      </c>
      <c r="G29" s="16"/>
      <c r="H29" s="16">
        <f>+H20+H27+H28</f>
        <v>47162881.490000002</v>
      </c>
      <c r="I29" s="54"/>
      <c r="J29" s="16">
        <f>+B29+C29+F29+H29</f>
        <v>505680541.63999999</v>
      </c>
      <c r="K29" s="37"/>
    </row>
    <row r="30" spans="1:11" ht="15.75" thickTop="1" x14ac:dyDescent="0.25">
      <c r="A30" s="15"/>
      <c r="B30" s="21"/>
      <c r="C30" s="18"/>
      <c r="D30" s="20"/>
      <c r="E30" s="18"/>
      <c r="F30" s="18"/>
      <c r="G30" s="18"/>
      <c r="H30" s="18"/>
      <c r="I30" s="21"/>
      <c r="J30" s="19"/>
      <c r="K30" s="37"/>
    </row>
    <row r="31" spans="1:11" x14ac:dyDescent="0.25">
      <c r="A31" s="22" t="s">
        <v>13</v>
      </c>
      <c r="B31" s="20"/>
      <c r="C31" s="23"/>
      <c r="D31" s="23"/>
      <c r="E31" s="23"/>
      <c r="F31" s="23"/>
      <c r="G31" s="23"/>
      <c r="H31" s="24"/>
      <c r="I31" s="24"/>
      <c r="J31" s="25"/>
      <c r="K31" s="37"/>
    </row>
    <row r="32" spans="1:11" ht="15.75" thickBot="1" x14ac:dyDescent="0.3">
      <c r="A32" s="56"/>
      <c r="B32" s="57"/>
      <c r="C32" s="57"/>
      <c r="D32" s="26"/>
      <c r="E32" s="26"/>
      <c r="F32" s="26"/>
      <c r="G32" s="26"/>
      <c r="H32" s="27"/>
      <c r="I32" s="27"/>
      <c r="J32" s="33"/>
      <c r="K32" s="37"/>
    </row>
    <row r="33" spans="1:11" x14ac:dyDescent="0.25">
      <c r="A33" s="28"/>
      <c r="B33" s="32"/>
      <c r="C33" s="28"/>
      <c r="D33" s="28"/>
      <c r="E33" s="28"/>
      <c r="F33" s="32"/>
      <c r="G33" s="28"/>
      <c r="H33" s="29"/>
      <c r="I33" s="29"/>
      <c r="J33" s="35"/>
      <c r="K33" s="37"/>
    </row>
    <row r="34" spans="1:11" x14ac:dyDescent="0.25">
      <c r="A34" s="28"/>
      <c r="B34" s="41"/>
      <c r="C34" s="35"/>
      <c r="D34" s="28"/>
      <c r="E34" s="35"/>
      <c r="F34" s="41"/>
      <c r="G34" s="35"/>
      <c r="H34" s="35"/>
      <c r="I34" s="29"/>
      <c r="J34" s="35"/>
    </row>
    <row r="35" spans="1:11" x14ac:dyDescent="0.25">
      <c r="A35" s="28"/>
      <c r="B35" s="32"/>
      <c r="C35" s="35"/>
      <c r="D35" s="28"/>
      <c r="F35" s="41"/>
      <c r="G35" s="35"/>
      <c r="H35" s="35"/>
      <c r="I35" s="29"/>
      <c r="J35" s="35"/>
    </row>
    <row r="36" spans="1:11" x14ac:dyDescent="0.25">
      <c r="A36" s="28"/>
      <c r="B36" s="32"/>
      <c r="C36" s="35"/>
      <c r="D36" s="28"/>
      <c r="F36" s="41"/>
      <c r="G36" s="35"/>
      <c r="H36" s="35"/>
      <c r="I36" s="30"/>
      <c r="J36" s="35"/>
    </row>
    <row r="37" spans="1:11" x14ac:dyDescent="0.25">
      <c r="A37" s="28"/>
      <c r="B37" s="32"/>
      <c r="C37" s="35"/>
      <c r="D37" s="28"/>
      <c r="F37" s="41"/>
      <c r="G37" s="28"/>
      <c r="H37" s="29"/>
      <c r="I37" s="29"/>
      <c r="J37" s="35"/>
    </row>
    <row r="38" spans="1:11" x14ac:dyDescent="0.25">
      <c r="C38" s="36"/>
      <c r="F38" s="37"/>
      <c r="G38" s="1"/>
    </row>
    <row r="39" spans="1:11" x14ac:dyDescent="0.25">
      <c r="A39" s="40" t="s">
        <v>26</v>
      </c>
      <c r="B39" s="43"/>
      <c r="C39" s="2"/>
      <c r="E39" s="43" t="s">
        <v>27</v>
      </c>
      <c r="F39" s="37"/>
      <c r="G39" s="1"/>
      <c r="H39" s="55" t="s">
        <v>16</v>
      </c>
      <c r="I39" s="55"/>
      <c r="J39" s="55"/>
    </row>
    <row r="40" spans="1:11" x14ac:dyDescent="0.25">
      <c r="A40" s="34" t="s">
        <v>0</v>
      </c>
      <c r="B40" s="44"/>
      <c r="D40" s="31"/>
      <c r="E40" s="42" t="s">
        <v>14</v>
      </c>
      <c r="F40" s="37"/>
      <c r="H40" s="52" t="s">
        <v>15</v>
      </c>
      <c r="I40" s="52"/>
      <c r="J40" s="52"/>
    </row>
    <row r="45" spans="1:11" x14ac:dyDescent="0.25">
      <c r="F45" s="37"/>
    </row>
    <row r="46" spans="1:11" x14ac:dyDescent="0.25">
      <c r="F46" s="37"/>
    </row>
    <row r="47" spans="1:11" x14ac:dyDescent="0.25">
      <c r="F47" s="37"/>
    </row>
    <row r="48" spans="1:11" x14ac:dyDescent="0.25">
      <c r="F48" s="37"/>
    </row>
    <row r="49" spans="6:6" x14ac:dyDescent="0.25">
      <c r="F49" s="37"/>
    </row>
    <row r="50" spans="6:6" x14ac:dyDescent="0.25">
      <c r="F50" s="37"/>
    </row>
    <row r="51" spans="6:6" x14ac:dyDescent="0.25">
      <c r="F51" s="37"/>
    </row>
    <row r="52" spans="6:6" x14ac:dyDescent="0.25">
      <c r="F52" s="37"/>
    </row>
    <row r="53" spans="6:6" x14ac:dyDescent="0.25">
      <c r="F53" s="37"/>
    </row>
    <row r="54" spans="6:6" x14ac:dyDescent="0.25">
      <c r="F54" s="37"/>
    </row>
    <row r="55" spans="6:6" x14ac:dyDescent="0.25">
      <c r="F55" s="37"/>
    </row>
    <row r="56" spans="6:6" x14ac:dyDescent="0.25">
      <c r="F56" s="37"/>
    </row>
  </sheetData>
  <mergeCells count="13">
    <mergeCell ref="H40:J40"/>
    <mergeCell ref="I8:I29"/>
    <mergeCell ref="H39:J39"/>
    <mergeCell ref="A32:C32"/>
    <mergeCell ref="A3:J3"/>
    <mergeCell ref="A4:J4"/>
    <mergeCell ref="A5:J5"/>
    <mergeCell ref="A6:J6"/>
    <mergeCell ref="A7:J7"/>
    <mergeCell ref="J8:J9"/>
    <mergeCell ref="F8:H8"/>
    <mergeCell ref="C8:C9"/>
    <mergeCell ref="D8:D29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capital neto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CODOCAFE</dc:creator>
  <cp:lastModifiedBy>CODOCAFE</cp:lastModifiedBy>
  <cp:lastPrinted>2018-04-04T15:05:45Z</cp:lastPrinted>
  <dcterms:created xsi:type="dcterms:W3CDTF">2016-09-01T14:37:17Z</dcterms:created>
  <dcterms:modified xsi:type="dcterms:W3CDTF">2018-05-07T19:36:06Z</dcterms:modified>
</cp:coreProperties>
</file>