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0" windowWidth="12240" windowHeight="3120" activeTab="0"/>
  </bookViews>
  <sheets>
    <sheet name="Resumen Nacional" sheetId="1" r:id="rId1"/>
    <sheet name="Informe de compatibilidad" sheetId="2" state="hidden" r:id="rId2"/>
  </sheets>
  <definedNames/>
  <calcPr fullCalcOnLoad="1"/>
</workbook>
</file>

<file path=xl/sharedStrings.xml><?xml version="1.0" encoding="utf-8"?>
<sst xmlns="http://schemas.openxmlformats.org/spreadsheetml/2006/main" count="73" uniqueCount="62">
  <si>
    <t>SUBTOTAL</t>
  </si>
  <si>
    <t>TOTAL GENERAL</t>
  </si>
  <si>
    <t>OFEC.</t>
  </si>
  <si>
    <t>LA SIERRA</t>
  </si>
  <si>
    <t>SANTIAGO</t>
  </si>
  <si>
    <t>ESPAILLAT</t>
  </si>
  <si>
    <t>PUERTO PLATA</t>
  </si>
  <si>
    <t>LA VEGA</t>
  </si>
  <si>
    <t>BONAO</t>
  </si>
  <si>
    <t>DIR. NOROESTE</t>
  </si>
  <si>
    <t>MAO</t>
  </si>
  <si>
    <t>SANTIAGO RODRIGUEZ</t>
  </si>
  <si>
    <t>DAJABON</t>
  </si>
  <si>
    <t>DIR. NORDESTE</t>
  </si>
  <si>
    <t>DUARTE</t>
  </si>
  <si>
    <t>SALCEDO</t>
  </si>
  <si>
    <t>COTUI</t>
  </si>
  <si>
    <t>DIR. CENTRAL</t>
  </si>
  <si>
    <t>BANI</t>
  </si>
  <si>
    <t>SAN JOSE DE OCOA</t>
  </si>
  <si>
    <t>DIR. SURESTE</t>
  </si>
  <si>
    <t>CAMBITA</t>
  </si>
  <si>
    <t>LOS CACAOS</t>
  </si>
  <si>
    <t>YAMASA</t>
  </si>
  <si>
    <t>HIGUEY</t>
  </si>
  <si>
    <t>DIR. SUROESTE</t>
  </si>
  <si>
    <t>PERALTA</t>
  </si>
  <si>
    <t>PADRE LAS CASAS</t>
  </si>
  <si>
    <t>HONDO VALLE</t>
  </si>
  <si>
    <t>SAN JUAN</t>
  </si>
  <si>
    <t>EL CERCADO</t>
  </si>
  <si>
    <t>DIR. SUR</t>
  </si>
  <si>
    <t>PARAISO</t>
  </si>
  <si>
    <t>POLO</t>
  </si>
  <si>
    <t>PEDERNALES</t>
  </si>
  <si>
    <t>JIMANI</t>
  </si>
  <si>
    <t>BARAHONA</t>
  </si>
  <si>
    <t xml:space="preserve"> CONSOLIDADO NACIONAL</t>
  </si>
  <si>
    <t>CONSEJO DOMINICANO DEL CAFE</t>
  </si>
  <si>
    <t xml:space="preserve"> </t>
  </si>
  <si>
    <t>Ing. Agron. Toribio Contreras R.</t>
  </si>
  <si>
    <t>Enc. Depto. Desarrollo Tecnologico.</t>
  </si>
  <si>
    <t>Tareas</t>
  </si>
  <si>
    <t>DIR.  NORTE</t>
  </si>
  <si>
    <t>DIR.  NORCENTRAL</t>
  </si>
  <si>
    <t>NEYBA</t>
  </si>
  <si>
    <t>VILLA JARAGUA</t>
  </si>
  <si>
    <t>Informe de compatibilidad para CONSOLIDADO Y RELACION DE PRODUCTORES. ENERO 2015..xls</t>
  </si>
  <si>
    <t>Ejecutar el 31/01/2015 08:46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</si>
  <si>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</si>
  <si>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</si>
  <si>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</si>
  <si>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</si>
  <si>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</si>
  <si>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</si>
  <si>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Fincas</t>
  </si>
  <si>
    <t xml:space="preserve"> Fincas Intervenidas,Tareas, Metas y % de Ejecusion  con Productos </t>
  </si>
  <si>
    <t xml:space="preserve">% ejecucion </t>
  </si>
  <si>
    <t xml:space="preserve">Metas (ta) </t>
  </si>
  <si>
    <t>DIR. REGIONALES</t>
  </si>
  <si>
    <t>Quimicos para control de Roya al mes de septiembre, 2017.</t>
  </si>
  <si>
    <t>Septiembre, 2017.</t>
  </si>
</sst>
</file>

<file path=xl/styles.xml><?xml version="1.0" encoding="utf-8"?>
<styleSheet xmlns="http://schemas.openxmlformats.org/spreadsheetml/2006/main">
  <numFmts count="5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&quot;US$&quot;* #,##0_);_(&quot;US$&quot;* \(#,##0\);_(&quot;US$&quot;* &quot;-&quot;_);_(@_)"/>
    <numFmt numFmtId="177" formatCode="_(&quot;US$&quot;* #,##0.00_);_(&quot;US$&quot;* \(#,##0.00\);_(&quot;US$&quot;* &quot;-&quot;??_);_(@_)"/>
    <numFmt numFmtId="178" formatCode="&quot;US$&quot;#,##0;\-&quot;US$&quot;#,##0"/>
    <numFmt numFmtId="179" formatCode="&quot;US$&quot;#,##0;[Red]\-&quot;US$&quot;#,##0"/>
    <numFmt numFmtId="180" formatCode="&quot;US$&quot;#,##0.00;\-&quot;US$&quot;#,##0.00"/>
    <numFmt numFmtId="181" formatCode="&quot;US$&quot;#,##0.00;[Red]\-&quot;US$&quot;#,##0.00"/>
    <numFmt numFmtId="182" formatCode="_-&quot;US$&quot;* #,##0_-;\-&quot;US$&quot;* #,##0_-;_-&quot;US$&quot;* &quot;-&quot;_-;_-@_-"/>
    <numFmt numFmtId="183" formatCode="_-* #,##0_-;\-* #,##0_-;_-* &quot;-&quot;_-;_-@_-"/>
    <numFmt numFmtId="184" formatCode="_-&quot;US$&quot;* #,##0.00_-;\-&quot;US$&quot;* #,##0.00_-;_-&quot;US$&quot;* &quot;-&quot;??_-;_-@_-"/>
    <numFmt numFmtId="185" formatCode="_-* #,##0.00_-;\-* #,##0.00_-;_-* &quot;-&quot;??_-;_-@_-"/>
    <numFmt numFmtId="186" formatCode="_-* #,##0\ _P_t_s_-;\-* #,##0\ _P_t_s_-;_-* &quot;-&quot;??\ _P_t_s_-;_-@_-"/>
    <numFmt numFmtId="187" formatCode="_(* #,##0.0_);_(* \(#,##0.0\);_(* &quot;-&quot;??_);_(@_)"/>
    <numFmt numFmtId="188" formatCode="#,##0.000"/>
    <numFmt numFmtId="189" formatCode="_(* #,##0.000_);_(* \(#,##0.000\);_(* &quot;-&quot;??_);_(@_)"/>
    <numFmt numFmtId="190" formatCode="_(* #,##0_);_(* \(#,##0\);_(* &quot;-&quot;??_);_(@_)"/>
    <numFmt numFmtId="191" formatCode="_-* #,##0.000\ _€_-;\-* #,##0.000\ _€_-;_-* &quot;-&quot;??\ _€_-;_-@_-"/>
    <numFmt numFmtId="192" formatCode="0.000"/>
    <numFmt numFmtId="193" formatCode="0.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-* #,##0.0\ _P_t_s_-;\-* #,##0.0\ _P_t_s_-;_-* &quot;-&quot;??\ _P_t_s_-;_-@_-"/>
    <numFmt numFmtId="199" formatCode="_-* #,##0.00\ _P_t_s_-;\-* #,##0.00\ _P_t_s_-;_-* &quot;-&quot;??\ _P_t_s_-;_-@_-"/>
    <numFmt numFmtId="200" formatCode="0.0000"/>
    <numFmt numFmtId="201" formatCode="_-* #,##0_-;\-* #,##0_-;_-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0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6"/>
      <name val="Arial Black"/>
      <family val="2"/>
    </font>
    <font>
      <b/>
      <sz val="20"/>
      <name val="Arial"/>
      <family val="2"/>
    </font>
    <font>
      <b/>
      <sz val="16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 Black"/>
      <family val="2"/>
    </font>
    <font>
      <b/>
      <sz val="12"/>
      <color indexed="8"/>
      <name val="Arial Black"/>
      <family val="2"/>
    </font>
    <font>
      <b/>
      <sz val="12"/>
      <color indexed="8"/>
      <name val="Bell MT"/>
      <family val="1"/>
    </font>
    <font>
      <sz val="12"/>
      <color indexed="8"/>
      <name val="Bell MT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16"/>
      <color indexed="8"/>
      <name val="Arial Black"/>
      <family val="2"/>
    </font>
    <font>
      <sz val="16"/>
      <color indexed="8"/>
      <name val="Arial Black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 Black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  <font>
      <sz val="24"/>
      <color theme="1"/>
      <name val="Calibri"/>
      <family val="2"/>
    </font>
    <font>
      <b/>
      <sz val="16"/>
      <color theme="1"/>
      <name val="Arial Black"/>
      <family val="2"/>
    </font>
    <font>
      <sz val="16"/>
      <color theme="1"/>
      <name val="Arial Black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5"/>
      <name val="Arial Black"/>
      <family val="2"/>
    </font>
    <font>
      <sz val="12"/>
      <color theme="5"/>
      <name val="Arial"/>
      <family val="2"/>
    </font>
    <font>
      <b/>
      <sz val="12"/>
      <color theme="1"/>
      <name val="Arial Black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3" tint="-0.4999699890613556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13" fillId="25" borderId="0" applyNumberFormat="0" applyBorder="0" applyAlignment="0" applyProtection="0"/>
    <xf numFmtId="0" fontId="47" fillId="26" borderId="0" applyNumberFormat="0" applyBorder="0" applyAlignment="0" applyProtection="0"/>
    <xf numFmtId="0" fontId="13" fillId="17" borderId="0" applyNumberFormat="0" applyBorder="0" applyAlignment="0" applyProtection="0"/>
    <xf numFmtId="0" fontId="47" fillId="27" borderId="0" applyNumberFormat="0" applyBorder="0" applyAlignment="0" applyProtection="0"/>
    <xf numFmtId="0" fontId="13" fillId="19" borderId="0" applyNumberFormat="0" applyBorder="0" applyAlignment="0" applyProtection="0"/>
    <xf numFmtId="0" fontId="47" fillId="28" borderId="0" applyNumberFormat="0" applyBorder="0" applyAlignment="0" applyProtection="0"/>
    <xf numFmtId="0" fontId="13" fillId="29" borderId="0" applyNumberFormat="0" applyBorder="0" applyAlignment="0" applyProtection="0"/>
    <xf numFmtId="0" fontId="47" fillId="30" borderId="0" applyNumberFormat="0" applyBorder="0" applyAlignment="0" applyProtection="0"/>
    <xf numFmtId="0" fontId="13" fillId="31" borderId="0" applyNumberFormat="0" applyBorder="0" applyAlignment="0" applyProtection="0"/>
    <xf numFmtId="0" fontId="47" fillId="32" borderId="0" applyNumberFormat="0" applyBorder="0" applyAlignment="0" applyProtection="0"/>
    <xf numFmtId="0" fontId="13" fillId="33" borderId="0" applyNumberFormat="0" applyBorder="0" applyAlignment="0" applyProtection="0"/>
    <xf numFmtId="0" fontId="48" fillId="34" borderId="0" applyNumberFormat="0" applyBorder="0" applyAlignment="0" applyProtection="0"/>
    <xf numFmtId="0" fontId="14" fillId="7" borderId="0" applyNumberFormat="0" applyBorder="0" applyAlignment="0" applyProtection="0"/>
    <xf numFmtId="0" fontId="49" fillId="35" borderId="1" applyNumberFormat="0" applyAlignment="0" applyProtection="0"/>
    <xf numFmtId="0" fontId="15" fillId="36" borderId="2" applyNumberFormat="0" applyAlignment="0" applyProtection="0"/>
    <xf numFmtId="0" fontId="50" fillId="37" borderId="3" applyNumberFormat="0" applyAlignment="0" applyProtection="0"/>
    <xf numFmtId="0" fontId="16" fillId="38" borderId="4" applyNumberFormat="0" applyAlignment="0" applyProtection="0"/>
    <xf numFmtId="0" fontId="51" fillId="0" borderId="5" applyNumberFormat="0" applyFill="0" applyAlignment="0" applyProtection="0"/>
    <xf numFmtId="0" fontId="17" fillId="0" borderId="6" applyNumberFormat="0" applyFill="0" applyAlignment="0" applyProtection="0"/>
    <xf numFmtId="17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13" fillId="40" borderId="0" applyNumberFormat="0" applyBorder="0" applyAlignment="0" applyProtection="0"/>
    <xf numFmtId="0" fontId="47" fillId="41" borderId="0" applyNumberFormat="0" applyBorder="0" applyAlignment="0" applyProtection="0"/>
    <xf numFmtId="0" fontId="13" fillId="42" borderId="0" applyNumberFormat="0" applyBorder="0" applyAlignment="0" applyProtection="0"/>
    <xf numFmtId="0" fontId="47" fillId="43" borderId="0" applyNumberFormat="0" applyBorder="0" applyAlignment="0" applyProtection="0"/>
    <xf numFmtId="0" fontId="13" fillId="44" borderId="0" applyNumberFormat="0" applyBorder="0" applyAlignment="0" applyProtection="0"/>
    <xf numFmtId="0" fontId="47" fillId="45" borderId="0" applyNumberFormat="0" applyBorder="0" applyAlignment="0" applyProtection="0"/>
    <xf numFmtId="0" fontId="13" fillId="29" borderId="0" applyNumberFormat="0" applyBorder="0" applyAlignment="0" applyProtection="0"/>
    <xf numFmtId="0" fontId="47" fillId="46" borderId="0" applyNumberFormat="0" applyBorder="0" applyAlignment="0" applyProtection="0"/>
    <xf numFmtId="0" fontId="13" fillId="31" borderId="0" applyNumberFormat="0" applyBorder="0" applyAlignment="0" applyProtection="0"/>
    <xf numFmtId="0" fontId="47" fillId="47" borderId="0" applyNumberFormat="0" applyBorder="0" applyAlignment="0" applyProtection="0"/>
    <xf numFmtId="0" fontId="13" fillId="48" borderId="0" applyNumberFormat="0" applyBorder="0" applyAlignment="0" applyProtection="0"/>
    <xf numFmtId="0" fontId="53" fillId="49" borderId="1" applyNumberFormat="0" applyAlignment="0" applyProtection="0"/>
    <xf numFmtId="0" fontId="19" fillId="13" borderId="2" applyNumberFormat="0" applyAlignment="0" applyProtection="0"/>
    <xf numFmtId="170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51" borderId="0" applyNumberFormat="0" applyBorder="0" applyAlignment="0" applyProtection="0"/>
    <xf numFmtId="0" fontId="21" fillId="52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0" fontId="58" fillId="35" borderId="9" applyNumberFormat="0" applyAlignment="0" applyProtection="0"/>
    <xf numFmtId="0" fontId="22" fillId="36" borderId="10" applyNumberFormat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26" fillId="0" borderId="12" applyNumberFormat="0" applyFill="0" applyAlignment="0" applyProtection="0"/>
    <xf numFmtId="0" fontId="63" fillId="0" borderId="13" applyNumberFormat="0" applyFill="0" applyAlignment="0" applyProtection="0"/>
    <xf numFmtId="0" fontId="27" fillId="0" borderId="14" applyNumberFormat="0" applyFill="0" applyAlignment="0" applyProtection="0"/>
    <xf numFmtId="0" fontId="52" fillId="0" borderId="15" applyNumberFormat="0" applyFill="0" applyAlignment="0" applyProtection="0"/>
    <xf numFmtId="0" fontId="18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186" fontId="10" fillId="0" borderId="0" xfId="8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86" fontId="4" fillId="0" borderId="0" xfId="81" applyNumberFormat="1" applyFont="1" applyFill="1" applyBorder="1" applyAlignment="1">
      <alignment vertical="center" wrapText="1"/>
    </xf>
    <xf numFmtId="186" fontId="4" fillId="0" borderId="0" xfId="81" applyNumberFormat="1" applyFont="1" applyFill="1" applyBorder="1" applyAlignment="1">
      <alignment horizontal="center" vertical="center" wrapText="1"/>
    </xf>
    <xf numFmtId="186" fontId="10" fillId="0" borderId="0" xfId="8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86" fontId="4" fillId="0" borderId="0" xfId="8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186" fontId="7" fillId="0" borderId="0" xfId="81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86" fontId="68" fillId="0" borderId="0" xfId="0" applyNumberFormat="1" applyFont="1" applyFill="1" applyBorder="1" applyAlignment="1">
      <alignment horizontal="right"/>
    </xf>
    <xf numFmtId="186" fontId="69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vertical="center"/>
    </xf>
    <xf numFmtId="186" fontId="4" fillId="0" borderId="0" xfId="81" applyNumberFormat="1" applyFont="1" applyFill="1" applyBorder="1" applyAlignment="1">
      <alignment horizontal="left" vertical="center" wrapText="1"/>
    </xf>
    <xf numFmtId="186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 horizontal="right"/>
    </xf>
    <xf numFmtId="186" fontId="7" fillId="0" borderId="0" xfId="81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19" xfId="0" applyFont="1" applyBorder="1" applyAlignment="1">
      <alignment/>
    </xf>
    <xf numFmtId="0" fontId="6" fillId="0" borderId="19" xfId="0" applyFont="1" applyBorder="1" applyAlignment="1">
      <alignment/>
    </xf>
    <xf numFmtId="199" fontId="10" fillId="0" borderId="0" xfId="81" applyNumberFormat="1" applyFont="1" applyFill="1" applyBorder="1" applyAlignment="1">
      <alignment horizontal="right" vertical="center"/>
    </xf>
    <xf numFmtId="3" fontId="73" fillId="0" borderId="0" xfId="0" applyNumberFormat="1" applyFont="1" applyBorder="1" applyAlignment="1">
      <alignment horizontal="center" vertical="center" wrapText="1"/>
    </xf>
    <xf numFmtId="3" fontId="74" fillId="0" borderId="0" xfId="0" applyNumberFormat="1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0" fillId="0" borderId="0" xfId="0" applyAlignment="1">
      <alignment/>
    </xf>
    <xf numFmtId="0" fontId="6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6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76" fillId="0" borderId="0" xfId="0" applyFont="1" applyBorder="1" applyAlignment="1">
      <alignment horizontal="center"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190" fontId="76" fillId="0" borderId="0" xfId="81" applyNumberFormat="1" applyFont="1" applyBorder="1" applyAlignment="1">
      <alignment horizontal="center"/>
    </xf>
    <xf numFmtId="3" fontId="77" fillId="0" borderId="0" xfId="0" applyNumberFormat="1" applyFont="1" applyFill="1" applyBorder="1" applyAlignment="1">
      <alignment horizontal="center"/>
    </xf>
    <xf numFmtId="190" fontId="77" fillId="0" borderId="0" xfId="81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3" fontId="11" fillId="55" borderId="19" xfId="0" applyNumberFormat="1" applyFont="1" applyFill="1" applyBorder="1" applyAlignment="1">
      <alignment horizontal="center"/>
    </xf>
    <xf numFmtId="3" fontId="11" fillId="41" borderId="24" xfId="0" applyNumberFormat="1" applyFont="1" applyFill="1" applyBorder="1" applyAlignment="1">
      <alignment horizontal="center" wrapText="1"/>
    </xf>
    <xf numFmtId="3" fontId="11" fillId="41" borderId="19" xfId="0" applyNumberFormat="1" applyFont="1" applyFill="1" applyBorder="1" applyAlignment="1">
      <alignment horizontal="center"/>
    </xf>
    <xf numFmtId="0" fontId="31" fillId="47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80" fillId="0" borderId="19" xfId="0" applyFont="1" applyBorder="1" applyAlignment="1">
      <alignment horizontal="center"/>
    </xf>
    <xf numFmtId="0" fontId="29" fillId="0" borderId="25" xfId="0" applyFont="1" applyBorder="1" applyAlignment="1">
      <alignment horizontal="left" vertical="center" wrapText="1"/>
    </xf>
    <xf numFmtId="186" fontId="74" fillId="0" borderId="19" xfId="0" applyNumberFormat="1" applyFont="1" applyFill="1" applyBorder="1" applyAlignment="1">
      <alignment horizontal="right"/>
    </xf>
    <xf numFmtId="186" fontId="29" fillId="0" borderId="24" xfId="81" applyNumberFormat="1" applyFont="1" applyBorder="1" applyAlignment="1">
      <alignment vertical="center" wrapText="1"/>
    </xf>
    <xf numFmtId="186" fontId="30" fillId="0" borderId="19" xfId="81" applyNumberFormat="1" applyFont="1" applyFill="1" applyBorder="1" applyAlignment="1">
      <alignment vertical="center" wrapText="1"/>
    </xf>
    <xf numFmtId="14" fontId="6" fillId="0" borderId="19" xfId="0" applyNumberFormat="1" applyFont="1" applyBorder="1" applyAlignment="1">
      <alignment horizontal="left"/>
    </xf>
    <xf numFmtId="186" fontId="74" fillId="0" borderId="24" xfId="0" applyNumberFormat="1" applyFont="1" applyFill="1" applyBorder="1" applyAlignment="1">
      <alignment horizontal="right"/>
    </xf>
    <xf numFmtId="0" fontId="33" fillId="56" borderId="26" xfId="0" applyFont="1" applyFill="1" applyBorder="1" applyAlignment="1">
      <alignment horizontal="left" vertical="center"/>
    </xf>
    <xf numFmtId="186" fontId="74" fillId="57" borderId="19" xfId="0" applyNumberFormat="1" applyFont="1" applyFill="1" applyBorder="1" applyAlignment="1">
      <alignment horizontal="right"/>
    </xf>
    <xf numFmtId="186" fontId="30" fillId="56" borderId="24" xfId="81" applyNumberFormat="1" applyFont="1" applyFill="1" applyBorder="1" applyAlignment="1">
      <alignment horizontal="left"/>
    </xf>
    <xf numFmtId="186" fontId="30" fillId="56" borderId="19" xfId="81" applyNumberFormat="1" applyFont="1" applyFill="1" applyBorder="1" applyAlignment="1">
      <alignment horizontal="center" vertical="center"/>
    </xf>
    <xf numFmtId="0" fontId="31" fillId="58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/>
    </xf>
    <xf numFmtId="0" fontId="72" fillId="0" borderId="19" xfId="0" applyFont="1" applyFill="1" applyBorder="1" applyAlignment="1">
      <alignment/>
    </xf>
    <xf numFmtId="186" fontId="29" fillId="0" borderId="23" xfId="81" applyNumberFormat="1" applyFont="1" applyBorder="1" applyAlignment="1">
      <alignment horizontal="right" vertical="center"/>
    </xf>
    <xf numFmtId="186" fontId="30" fillId="0" borderId="19" xfId="81" applyNumberFormat="1" applyFont="1" applyFill="1" applyBorder="1" applyAlignment="1">
      <alignment horizontal="center" vertical="center"/>
    </xf>
    <xf numFmtId="186" fontId="29" fillId="0" borderId="24" xfId="81" applyNumberFormat="1" applyFont="1" applyBorder="1" applyAlignment="1">
      <alignment horizontal="right" vertical="center"/>
    </xf>
    <xf numFmtId="0" fontId="33" fillId="56" borderId="19" xfId="0" applyFont="1" applyFill="1" applyBorder="1" applyAlignment="1">
      <alignment horizontal="left" vertical="center"/>
    </xf>
    <xf numFmtId="0" fontId="80" fillId="58" borderId="19" xfId="0" applyFont="1" applyFill="1" applyBorder="1" applyAlignment="1">
      <alignment/>
    </xf>
    <xf numFmtId="10" fontId="72" fillId="0" borderId="19" xfId="0" applyNumberFormat="1" applyFont="1" applyFill="1" applyBorder="1" applyAlignment="1">
      <alignment horizontal="right"/>
    </xf>
    <xf numFmtId="10" fontId="72" fillId="0" borderId="24" xfId="0" applyNumberFormat="1" applyFont="1" applyFill="1" applyBorder="1" applyAlignment="1">
      <alignment horizontal="right"/>
    </xf>
    <xf numFmtId="0" fontId="72" fillId="0" borderId="24" xfId="0" applyFont="1" applyBorder="1" applyAlignment="1">
      <alignment horizontal="right"/>
    </xf>
    <xf numFmtId="0" fontId="81" fillId="0" borderId="19" xfId="0" applyFont="1" applyFill="1" applyBorder="1" applyAlignment="1">
      <alignment horizontal="center"/>
    </xf>
    <xf numFmtId="0" fontId="72" fillId="0" borderId="24" xfId="0" applyFont="1" applyBorder="1" applyAlignment="1">
      <alignment horizontal="center" vertical="center"/>
    </xf>
    <xf numFmtId="186" fontId="30" fillId="0" borderId="24" xfId="81" applyNumberFormat="1" applyFont="1" applyBorder="1" applyAlignment="1">
      <alignment horizontal="left" vertical="center"/>
    </xf>
    <xf numFmtId="0" fontId="6" fillId="0" borderId="27" xfId="0" applyFont="1" applyBorder="1" applyAlignment="1">
      <alignment/>
    </xf>
    <xf numFmtId="186" fontId="30" fillId="56" borderId="24" xfId="81" applyNumberFormat="1" applyFont="1" applyFill="1" applyBorder="1" applyAlignment="1">
      <alignment horizontal="left" vertical="center"/>
    </xf>
    <xf numFmtId="186" fontId="30" fillId="0" borderId="24" xfId="81" applyNumberFormat="1" applyFont="1" applyFill="1" applyBorder="1" applyAlignment="1">
      <alignment horizontal="right" vertical="center"/>
    </xf>
    <xf numFmtId="0" fontId="29" fillId="0" borderId="19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left" vertical="center"/>
    </xf>
    <xf numFmtId="0" fontId="72" fillId="0" borderId="19" xfId="0" applyFont="1" applyFill="1" applyBorder="1" applyAlignment="1">
      <alignment horizontal="left"/>
    </xf>
    <xf numFmtId="0" fontId="32" fillId="41" borderId="19" xfId="0" applyFont="1" applyFill="1" applyBorder="1" applyAlignment="1">
      <alignment horizontal="left" vertical="center" wrapText="1"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/>
    </xf>
    <xf numFmtId="186" fontId="64" fillId="0" borderId="27" xfId="0" applyNumberFormat="1" applyFont="1" applyFill="1" applyBorder="1" applyAlignment="1">
      <alignment/>
    </xf>
    <xf numFmtId="186" fontId="64" fillId="0" borderId="19" xfId="0" applyNumberFormat="1" applyFont="1" applyFill="1" applyBorder="1" applyAlignment="1">
      <alignment/>
    </xf>
    <xf numFmtId="186" fontId="64" fillId="56" borderId="27" xfId="0" applyNumberFormat="1" applyFont="1" applyFill="1" applyBorder="1" applyAlignment="1">
      <alignment/>
    </xf>
    <xf numFmtId="186" fontId="64" fillId="41" borderId="27" xfId="0" applyNumberFormat="1" applyFont="1" applyFill="1" applyBorder="1" applyAlignment="1">
      <alignment/>
    </xf>
    <xf numFmtId="186" fontId="73" fillId="0" borderId="24" xfId="0" applyNumberFormat="1" applyFont="1" applyFill="1" applyBorder="1" applyAlignment="1">
      <alignment horizontal="right"/>
    </xf>
    <xf numFmtId="186" fontId="73" fillId="0" borderId="19" xfId="0" applyNumberFormat="1" applyFont="1" applyFill="1" applyBorder="1" applyAlignment="1">
      <alignment horizontal="right"/>
    </xf>
    <xf numFmtId="0" fontId="81" fillId="0" borderId="0" xfId="0" applyFont="1" applyAlignment="1">
      <alignment horizontal="center"/>
    </xf>
    <xf numFmtId="186" fontId="73" fillId="0" borderId="23" xfId="0" applyNumberFormat="1" applyFont="1" applyFill="1" applyBorder="1" applyAlignment="1">
      <alignment horizontal="right"/>
    </xf>
    <xf numFmtId="3" fontId="83" fillId="0" borderId="19" xfId="0" applyNumberFormat="1" applyFont="1" applyFill="1" applyBorder="1" applyAlignment="1">
      <alignment horizontal="center"/>
    </xf>
    <xf numFmtId="186" fontId="74" fillId="0" borderId="28" xfId="0" applyNumberFormat="1" applyFont="1" applyFill="1" applyBorder="1" applyAlignment="1">
      <alignment horizontal="right"/>
    </xf>
    <xf numFmtId="0" fontId="81" fillId="0" borderId="0" xfId="0" applyFont="1" applyAlignment="1">
      <alignment horizontal="center"/>
    </xf>
  </cellXfs>
  <cellStyles count="10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Comma 2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2 2" xfId="84"/>
    <cellStyle name="Millares 2 3" xfId="85"/>
    <cellStyle name="Millares 3" xfId="86"/>
    <cellStyle name="Millares 6" xfId="87"/>
    <cellStyle name="Currency" xfId="88"/>
    <cellStyle name="Currency [0]" xfId="89"/>
    <cellStyle name="Neutral" xfId="90"/>
    <cellStyle name="Neutral 2" xfId="91"/>
    <cellStyle name="Normal 2" xfId="92"/>
    <cellStyle name="Normal 2 2" xfId="93"/>
    <cellStyle name="Normal 2 3" xfId="94"/>
    <cellStyle name="Normal 3" xfId="95"/>
    <cellStyle name="Normal 4" xfId="96"/>
    <cellStyle name="Normal 43" xfId="97"/>
    <cellStyle name="Normal 44" xfId="98"/>
    <cellStyle name="Notas" xfId="99"/>
    <cellStyle name="Notas 2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" xfId="109"/>
    <cellStyle name="Título 1 2" xfId="110"/>
    <cellStyle name="Título 2" xfId="111"/>
    <cellStyle name="Título 2 2" xfId="112"/>
    <cellStyle name="Título 3" xfId="113"/>
    <cellStyle name="Título 3 2" xfId="114"/>
    <cellStyle name="Título 4" xfId="115"/>
    <cellStyle name="Total" xfId="116"/>
    <cellStyle name="Total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9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H50" sqref="H50"/>
    </sheetView>
  </sheetViews>
  <sheetFormatPr defaultColWidth="9.140625" defaultRowHeight="15"/>
  <cols>
    <col min="1" max="1" width="9.140625" style="1" customWidth="1"/>
    <col min="2" max="2" width="25.140625" style="1" customWidth="1"/>
    <col min="3" max="3" width="16.8515625" style="1" customWidth="1"/>
    <col min="4" max="4" width="20.421875" style="1" customWidth="1"/>
    <col min="5" max="5" width="29.140625" style="1" hidden="1" customWidth="1"/>
    <col min="6" max="6" width="17.7109375" style="1" customWidth="1"/>
    <col min="7" max="7" width="21.28125" style="1" customWidth="1"/>
    <col min="8" max="8" width="23.7109375" style="1" customWidth="1"/>
    <col min="9" max="9" width="25.28125" style="1" customWidth="1"/>
    <col min="10" max="13" width="26.7109375" style="1" customWidth="1"/>
    <col min="14" max="14" width="22.8515625" style="1" customWidth="1"/>
    <col min="15" max="16384" width="9.140625" style="1" customWidth="1"/>
  </cols>
  <sheetData>
    <row r="1" spans="2:15" ht="31.5">
      <c r="B1" s="115" t="s">
        <v>38</v>
      </c>
      <c r="C1" s="115"/>
      <c r="D1" s="115"/>
      <c r="E1" s="115"/>
      <c r="F1" s="115"/>
      <c r="G1" s="115"/>
      <c r="H1" s="8"/>
      <c r="I1" s="8"/>
      <c r="J1" s="8"/>
      <c r="K1" s="8"/>
      <c r="L1" s="8"/>
      <c r="M1" s="8"/>
      <c r="N1" s="8"/>
      <c r="O1" s="2"/>
    </row>
    <row r="2" spans="2:15" ht="23.25" customHeight="1">
      <c r="B2" s="115" t="s">
        <v>56</v>
      </c>
      <c r="C2" s="115"/>
      <c r="D2" s="115"/>
      <c r="E2" s="115"/>
      <c r="F2" s="115"/>
      <c r="G2" s="115"/>
      <c r="H2" s="9"/>
      <c r="I2" s="9"/>
      <c r="J2" s="9"/>
      <c r="K2" s="9"/>
      <c r="L2" s="9"/>
      <c r="M2" s="9"/>
      <c r="N2" s="9"/>
      <c r="O2" s="3"/>
    </row>
    <row r="3" spans="2:15" ht="23.25" customHeight="1">
      <c r="B3" s="115" t="s">
        <v>60</v>
      </c>
      <c r="C3" s="115"/>
      <c r="D3" s="115"/>
      <c r="E3" s="115"/>
      <c r="F3" s="115"/>
      <c r="G3" s="115"/>
      <c r="H3" s="9"/>
      <c r="I3" s="9"/>
      <c r="J3" s="9"/>
      <c r="K3" s="9"/>
      <c r="L3" s="9"/>
      <c r="M3" s="9"/>
      <c r="N3" s="9"/>
      <c r="O3" s="3"/>
    </row>
    <row r="4" spans="2:14" ht="26.25" customHeight="1">
      <c r="B4" s="115" t="s">
        <v>37</v>
      </c>
      <c r="C4" s="115"/>
      <c r="D4" s="115"/>
      <c r="E4" s="115"/>
      <c r="F4" s="115"/>
      <c r="G4" s="115"/>
      <c r="H4" s="10"/>
      <c r="I4" s="10"/>
      <c r="J4" s="10"/>
      <c r="K4" s="10"/>
      <c r="L4" s="10"/>
      <c r="M4" s="10"/>
      <c r="N4" s="10"/>
    </row>
    <row r="5" spans="2:14" s="104" customFormat="1" ht="26.25" customHeight="1">
      <c r="B5" s="111"/>
      <c r="C5" s="111"/>
      <c r="D5" s="111"/>
      <c r="E5" s="111"/>
      <c r="F5" s="111"/>
      <c r="G5" s="111"/>
      <c r="H5" s="10"/>
      <c r="I5" s="10"/>
      <c r="J5" s="10"/>
      <c r="K5" s="10"/>
      <c r="L5" s="10"/>
      <c r="M5" s="10"/>
      <c r="N5" s="10"/>
    </row>
    <row r="6" spans="2:7" ht="15.75">
      <c r="B6" s="37" t="s">
        <v>59</v>
      </c>
      <c r="C6" s="37"/>
      <c r="D6" s="37"/>
      <c r="E6" s="37"/>
      <c r="F6" s="37"/>
      <c r="G6" s="37"/>
    </row>
    <row r="7" spans="2:13" ht="19.5">
      <c r="B7" s="64" t="s">
        <v>43</v>
      </c>
      <c r="C7" s="65"/>
      <c r="D7" s="66"/>
      <c r="E7" s="66"/>
      <c r="F7" s="66"/>
      <c r="G7" s="66"/>
      <c r="H7" s="4"/>
      <c r="I7" s="4"/>
      <c r="J7" s="4"/>
      <c r="K7" s="4"/>
      <c r="L7" s="4"/>
      <c r="M7" s="4"/>
    </row>
    <row r="8" spans="2:14" ht="23.25" customHeight="1">
      <c r="B8" s="67" t="s">
        <v>2</v>
      </c>
      <c r="C8" s="70" t="s">
        <v>55</v>
      </c>
      <c r="D8" s="68" t="s">
        <v>42</v>
      </c>
      <c r="E8" s="69"/>
      <c r="F8" s="70" t="s">
        <v>58</v>
      </c>
      <c r="G8" s="68" t="s">
        <v>57</v>
      </c>
      <c r="H8" s="12"/>
      <c r="I8" s="12"/>
      <c r="J8" s="12"/>
      <c r="K8" s="12"/>
      <c r="L8" s="12"/>
      <c r="M8" s="12"/>
      <c r="N8" s="24"/>
    </row>
    <row r="9" spans="2:14" ht="24.75">
      <c r="B9" s="71" t="s">
        <v>3</v>
      </c>
      <c r="C9" s="110">
        <v>156</v>
      </c>
      <c r="D9" s="112">
        <v>14324</v>
      </c>
      <c r="E9" s="73"/>
      <c r="F9" s="74">
        <v>30000</v>
      </c>
      <c r="G9" s="105">
        <f>SUM(D9/F9)*100</f>
        <v>47.74666666666666</v>
      </c>
      <c r="H9" s="13"/>
      <c r="I9" s="13"/>
      <c r="J9" s="13"/>
      <c r="K9" s="25"/>
      <c r="L9" s="25"/>
      <c r="M9" s="25"/>
      <c r="N9" s="22"/>
    </row>
    <row r="10" spans="2:14" ht="24.75">
      <c r="B10" s="75" t="s">
        <v>4</v>
      </c>
      <c r="C10" s="110"/>
      <c r="D10" s="109"/>
      <c r="E10" s="73"/>
      <c r="F10" s="74">
        <v>8000</v>
      </c>
      <c r="G10" s="105">
        <f>SUM(D10/F10)*100</f>
        <v>0</v>
      </c>
      <c r="H10" s="13"/>
      <c r="I10" s="13"/>
      <c r="J10" s="13"/>
      <c r="K10" s="25"/>
      <c r="L10" s="25"/>
      <c r="M10" s="25"/>
      <c r="N10" s="22"/>
    </row>
    <row r="11" spans="2:14" ht="24.75">
      <c r="B11" s="71" t="s">
        <v>5</v>
      </c>
      <c r="C11" s="110">
        <v>2</v>
      </c>
      <c r="D11" s="109">
        <v>305</v>
      </c>
      <c r="E11" s="73"/>
      <c r="F11" s="74">
        <v>7000</v>
      </c>
      <c r="G11" s="105">
        <f>SUM(D11/F11)*100</f>
        <v>4.357142857142858</v>
      </c>
      <c r="H11" s="14"/>
      <c r="I11" s="14"/>
      <c r="J11" s="14"/>
      <c r="K11" s="25"/>
      <c r="L11" s="25"/>
      <c r="M11" s="25"/>
      <c r="N11" s="23"/>
    </row>
    <row r="12" spans="2:14" ht="24.75">
      <c r="B12" s="71" t="s">
        <v>6</v>
      </c>
      <c r="C12" s="110">
        <v>4</v>
      </c>
      <c r="D12" s="109">
        <v>560</v>
      </c>
      <c r="E12" s="73"/>
      <c r="F12" s="74">
        <v>10000</v>
      </c>
      <c r="G12" s="105">
        <f>SUM(D12/F12)*100</f>
        <v>5.6000000000000005</v>
      </c>
      <c r="H12" s="13"/>
      <c r="I12" s="13" t="s">
        <v>39</v>
      </c>
      <c r="J12" s="13"/>
      <c r="K12" s="13"/>
      <c r="L12" s="13"/>
      <c r="M12" s="13"/>
      <c r="N12" s="22"/>
    </row>
    <row r="13" spans="2:16" ht="25.5" thickBot="1">
      <c r="B13" s="77" t="s">
        <v>0</v>
      </c>
      <c r="C13" s="78">
        <f>SUM(C9:C12)</f>
        <v>162</v>
      </c>
      <c r="D13" s="78">
        <f>SUM(D9:D12)</f>
        <v>15189</v>
      </c>
      <c r="E13" s="79"/>
      <c r="F13" s="78">
        <f>SUM(F9:F12)</f>
        <v>55000</v>
      </c>
      <c r="G13" s="107">
        <f>SUM(D13/F13)*100</f>
        <v>27.616363636363637</v>
      </c>
      <c r="H13" s="15"/>
      <c r="I13" s="15"/>
      <c r="J13" s="15"/>
      <c r="K13" s="15"/>
      <c r="L13" s="15"/>
      <c r="M13" s="15"/>
      <c r="N13" s="26"/>
      <c r="O13" s="5"/>
      <c r="P13" s="5"/>
    </row>
    <row r="14" spans="2:14" ht="24" customHeight="1">
      <c r="B14" s="81" t="s">
        <v>44</v>
      </c>
      <c r="C14" s="82"/>
      <c r="D14" s="83"/>
      <c r="E14" s="57"/>
      <c r="F14" s="58"/>
      <c r="G14" s="106"/>
      <c r="H14" s="16"/>
      <c r="I14" s="16"/>
      <c r="J14" s="16"/>
      <c r="K14" s="16"/>
      <c r="L14" s="16"/>
      <c r="M14" s="16"/>
      <c r="N14" s="27"/>
    </row>
    <row r="15" spans="2:15" ht="24.75">
      <c r="B15" s="71" t="s">
        <v>7</v>
      </c>
      <c r="C15" s="110">
        <v>34</v>
      </c>
      <c r="D15" s="109">
        <v>3640</v>
      </c>
      <c r="E15" s="84"/>
      <c r="F15" s="85">
        <v>30421</v>
      </c>
      <c r="G15" s="105">
        <f>SUM(D15/F15)*100</f>
        <v>11.96541862529174</v>
      </c>
      <c r="H15" s="17"/>
      <c r="I15" s="17"/>
      <c r="J15" s="17"/>
      <c r="K15" s="17"/>
      <c r="L15" s="17"/>
      <c r="M15" s="17"/>
      <c r="N15" s="22"/>
      <c r="O15" s="6"/>
    </row>
    <row r="16" spans="2:15" ht="24.75">
      <c r="B16" s="71" t="s">
        <v>8</v>
      </c>
      <c r="C16" s="72">
        <v>8</v>
      </c>
      <c r="D16" s="76">
        <v>265</v>
      </c>
      <c r="E16" s="86"/>
      <c r="F16" s="85">
        <v>16100</v>
      </c>
      <c r="G16" s="105">
        <f>SUM(D16/F16)*100</f>
        <v>1.6459627329192545</v>
      </c>
      <c r="H16" s="17"/>
      <c r="I16" s="17" t="s">
        <v>39</v>
      </c>
      <c r="J16" s="17"/>
      <c r="K16" s="17"/>
      <c r="L16" s="17"/>
      <c r="M16" s="17"/>
      <c r="N16" s="22"/>
      <c r="O16" s="6"/>
    </row>
    <row r="17" spans="2:15" ht="24.75">
      <c r="B17" s="87" t="s">
        <v>0</v>
      </c>
      <c r="C17" s="78">
        <f>SUM(C15:C16)</f>
        <v>42</v>
      </c>
      <c r="D17" s="78">
        <f>SUM(D15:D16)</f>
        <v>3905</v>
      </c>
      <c r="E17" s="79"/>
      <c r="F17" s="80">
        <f>SUM(F15:F16)</f>
        <v>46521</v>
      </c>
      <c r="G17" s="107">
        <f>SUM(D17/F17)*100</f>
        <v>8.394058597192666</v>
      </c>
      <c r="H17" s="11"/>
      <c r="I17" s="11"/>
      <c r="J17" s="11"/>
      <c r="K17" s="11"/>
      <c r="L17" s="11"/>
      <c r="M17" s="11"/>
      <c r="N17" s="22"/>
      <c r="O17" s="6"/>
    </row>
    <row r="18" spans="2:15" ht="19.5">
      <c r="B18" s="88" t="s">
        <v>9</v>
      </c>
      <c r="C18" s="89"/>
      <c r="D18" s="90"/>
      <c r="E18" s="91"/>
      <c r="F18" s="92"/>
      <c r="G18" s="106"/>
      <c r="H18" s="18"/>
      <c r="I18" s="18"/>
      <c r="J18" s="18"/>
      <c r="K18" s="18"/>
      <c r="L18" s="18"/>
      <c r="M18" s="18"/>
      <c r="N18" s="28"/>
      <c r="O18" s="6"/>
    </row>
    <row r="19" spans="2:15" ht="24.75">
      <c r="B19" s="32" t="s">
        <v>10</v>
      </c>
      <c r="C19" s="72">
        <v>5</v>
      </c>
      <c r="D19" s="76">
        <v>220</v>
      </c>
      <c r="E19" s="93"/>
      <c r="F19" s="92">
        <v>10962</v>
      </c>
      <c r="G19" s="105">
        <f aca="true" t="shared" si="0" ref="G19:G54">SUM(D19/F19)*100</f>
        <v>2.0069330414157998</v>
      </c>
      <c r="H19" s="18"/>
      <c r="I19" s="18"/>
      <c r="J19" s="18"/>
      <c r="K19" s="18"/>
      <c r="L19" s="18"/>
      <c r="M19" s="18"/>
      <c r="N19" s="22"/>
      <c r="O19" s="6"/>
    </row>
    <row r="20" spans="2:15" ht="24.75">
      <c r="B20" s="33" t="s">
        <v>11</v>
      </c>
      <c r="C20" s="72">
        <v>21</v>
      </c>
      <c r="D20" s="76">
        <v>3016</v>
      </c>
      <c r="E20" s="94"/>
      <c r="F20" s="85">
        <v>6000</v>
      </c>
      <c r="G20" s="105">
        <f t="shared" si="0"/>
        <v>50.26666666666667</v>
      </c>
      <c r="H20" s="19"/>
      <c r="I20" s="19"/>
      <c r="J20" s="19"/>
      <c r="K20" s="29"/>
      <c r="L20" s="29"/>
      <c r="M20" s="29"/>
      <c r="N20" s="22"/>
      <c r="O20" s="6"/>
    </row>
    <row r="21" spans="2:15" ht="24.75">
      <c r="B21" s="95" t="s">
        <v>12</v>
      </c>
      <c r="C21" s="72">
        <v>2</v>
      </c>
      <c r="D21" s="76">
        <v>900</v>
      </c>
      <c r="E21" s="59"/>
      <c r="F21" s="60">
        <v>10000</v>
      </c>
      <c r="G21" s="105">
        <f t="shared" si="0"/>
        <v>9</v>
      </c>
      <c r="H21" s="20"/>
      <c r="I21" s="20"/>
      <c r="J21" s="20"/>
      <c r="K21" s="20"/>
      <c r="L21" s="20"/>
      <c r="M21" s="20"/>
      <c r="N21" s="22"/>
      <c r="O21" s="6"/>
    </row>
    <row r="22" spans="2:15" ht="24.75">
      <c r="B22" s="87" t="s">
        <v>0</v>
      </c>
      <c r="C22" s="78">
        <f>SUM(C19:C21)</f>
        <v>28</v>
      </c>
      <c r="D22" s="78">
        <f>SUM(D19:D21)</f>
        <v>4136</v>
      </c>
      <c r="E22" s="78">
        <f>SUM(E19:E21)</f>
        <v>0</v>
      </c>
      <c r="F22" s="78">
        <f>SUM(F19:F21)</f>
        <v>26962</v>
      </c>
      <c r="G22" s="107">
        <f t="shared" si="0"/>
        <v>15.340108300571172</v>
      </c>
      <c r="H22" s="11"/>
      <c r="I22" s="11"/>
      <c r="J22" s="11"/>
      <c r="K22" s="11"/>
      <c r="L22" s="11"/>
      <c r="M22" s="11"/>
      <c r="N22" s="22"/>
      <c r="O22" s="6"/>
    </row>
    <row r="23" spans="2:15" ht="24.75">
      <c r="B23" s="88" t="s">
        <v>13</v>
      </c>
      <c r="C23" s="72"/>
      <c r="D23" s="76"/>
      <c r="E23" s="97"/>
      <c r="F23" s="85"/>
      <c r="G23" s="106"/>
      <c r="H23" s="11"/>
      <c r="I23" s="11"/>
      <c r="J23" s="11"/>
      <c r="K23" s="11"/>
      <c r="L23" s="11"/>
      <c r="M23" s="11"/>
      <c r="N23" s="22"/>
      <c r="O23" s="6"/>
    </row>
    <row r="24" spans="2:15" ht="24.75">
      <c r="B24" s="98" t="s">
        <v>14</v>
      </c>
      <c r="C24" s="72">
        <v>17</v>
      </c>
      <c r="D24" s="76">
        <v>389</v>
      </c>
      <c r="E24" s="97"/>
      <c r="F24" s="85">
        <v>15000</v>
      </c>
      <c r="G24" s="105">
        <f t="shared" si="0"/>
        <v>2.5933333333333333</v>
      </c>
      <c r="H24" s="11"/>
      <c r="I24" s="11"/>
      <c r="J24" s="11"/>
      <c r="K24" s="11"/>
      <c r="L24" s="11"/>
      <c r="M24" s="11"/>
      <c r="N24" s="22"/>
      <c r="O24" s="6"/>
    </row>
    <row r="25" spans="2:15" ht="24.75">
      <c r="B25" s="98" t="s">
        <v>15</v>
      </c>
      <c r="C25" s="72">
        <v>3</v>
      </c>
      <c r="D25" s="76">
        <v>1080</v>
      </c>
      <c r="E25" s="97"/>
      <c r="F25" s="85">
        <v>13150</v>
      </c>
      <c r="G25" s="105">
        <f t="shared" si="0"/>
        <v>8.212927756653993</v>
      </c>
      <c r="H25" s="11"/>
      <c r="I25" s="11"/>
      <c r="J25" s="11"/>
      <c r="K25" s="11"/>
      <c r="L25" s="11"/>
      <c r="M25" s="11"/>
      <c r="N25" s="22"/>
      <c r="O25" s="6"/>
    </row>
    <row r="26" spans="2:15" ht="24.75">
      <c r="B26" s="98" t="s">
        <v>16</v>
      </c>
      <c r="C26" s="72">
        <v>39</v>
      </c>
      <c r="D26" s="76">
        <v>1443</v>
      </c>
      <c r="E26" s="97"/>
      <c r="F26" s="85">
        <v>4000</v>
      </c>
      <c r="G26" s="105">
        <f t="shared" si="0"/>
        <v>36.075</v>
      </c>
      <c r="H26" s="11"/>
      <c r="I26" s="11"/>
      <c r="J26" s="11"/>
      <c r="K26" s="11"/>
      <c r="L26" s="11"/>
      <c r="M26" s="11"/>
      <c r="N26" s="22"/>
      <c r="O26" s="6"/>
    </row>
    <row r="27" spans="2:15" ht="24.75">
      <c r="B27" s="87" t="s">
        <v>0</v>
      </c>
      <c r="C27" s="78">
        <f>SUM(C24:C26)</f>
        <v>59</v>
      </c>
      <c r="D27" s="78">
        <f>SUM(D24:D26)</f>
        <v>2912</v>
      </c>
      <c r="E27" s="78">
        <f>SUM(E24:E26)</f>
        <v>0</v>
      </c>
      <c r="F27" s="78">
        <f>SUM(F24:F26)</f>
        <v>32150</v>
      </c>
      <c r="G27" s="107">
        <f t="shared" si="0"/>
        <v>9.057542768273716</v>
      </c>
      <c r="H27" s="11"/>
      <c r="I27" s="11"/>
      <c r="J27" s="11"/>
      <c r="K27" s="11"/>
      <c r="L27" s="11"/>
      <c r="M27" s="11"/>
      <c r="N27" s="22"/>
      <c r="O27" s="6"/>
    </row>
    <row r="28" spans="2:15" ht="24.75">
      <c r="B28" s="88" t="s">
        <v>17</v>
      </c>
      <c r="C28" s="72"/>
      <c r="D28" s="76"/>
      <c r="E28" s="97"/>
      <c r="F28" s="85"/>
      <c r="G28" s="106"/>
      <c r="H28" s="11"/>
      <c r="I28" s="11"/>
      <c r="J28" s="11"/>
      <c r="K28" s="11"/>
      <c r="L28" s="11"/>
      <c r="M28" s="11"/>
      <c r="N28" s="22"/>
      <c r="O28" s="6"/>
    </row>
    <row r="29" spans="2:15" ht="24.75">
      <c r="B29" s="98" t="s">
        <v>18</v>
      </c>
      <c r="C29" s="114">
        <v>5</v>
      </c>
      <c r="D29" s="76">
        <v>364</v>
      </c>
      <c r="E29" s="97"/>
      <c r="F29" s="113">
        <v>11879</v>
      </c>
      <c r="G29" s="105">
        <f t="shared" si="0"/>
        <v>3.0642309958750737</v>
      </c>
      <c r="H29" s="11"/>
      <c r="I29" s="11"/>
      <c r="J29" s="11"/>
      <c r="K29" s="11"/>
      <c r="L29" s="11"/>
      <c r="M29" s="11"/>
      <c r="N29" s="22"/>
      <c r="O29" s="6"/>
    </row>
    <row r="30" spans="2:15" ht="24.75">
      <c r="B30" s="98" t="s">
        <v>19</v>
      </c>
      <c r="C30" s="110">
        <v>50</v>
      </c>
      <c r="D30" s="109">
        <v>10115</v>
      </c>
      <c r="E30" s="97"/>
      <c r="F30" s="113">
        <v>45750</v>
      </c>
      <c r="G30" s="105">
        <f t="shared" si="0"/>
        <v>22.10928961748634</v>
      </c>
      <c r="H30" s="11"/>
      <c r="I30" s="11"/>
      <c r="J30" s="11"/>
      <c r="K30" s="11"/>
      <c r="L30" s="11"/>
      <c r="M30" s="11"/>
      <c r="N30" s="22"/>
      <c r="O30" s="6"/>
    </row>
    <row r="31" spans="2:15" ht="24.75">
      <c r="B31" s="87" t="s">
        <v>0</v>
      </c>
      <c r="C31" s="78">
        <f>SUM(C29:C30)</f>
        <v>55</v>
      </c>
      <c r="D31" s="78">
        <f>SUM(D29:D30)</f>
        <v>10479</v>
      </c>
      <c r="E31" s="78">
        <f>SUM(E29:E30)</f>
        <v>0</v>
      </c>
      <c r="F31" s="78">
        <f>SUM(F29:F30)</f>
        <v>57629</v>
      </c>
      <c r="G31" s="107">
        <f t="shared" si="0"/>
        <v>18.183553419285428</v>
      </c>
      <c r="H31" s="11"/>
      <c r="I31" s="11"/>
      <c r="J31" s="11"/>
      <c r="K31" s="11"/>
      <c r="L31" s="11"/>
      <c r="M31" s="11"/>
      <c r="N31" s="22"/>
      <c r="O31" s="6"/>
    </row>
    <row r="32" spans="2:15" ht="24.75">
      <c r="B32" s="88" t="s">
        <v>20</v>
      </c>
      <c r="C32" s="72"/>
      <c r="D32" s="76"/>
      <c r="E32" s="97"/>
      <c r="F32" s="85"/>
      <c r="G32" s="106"/>
      <c r="H32" s="11"/>
      <c r="I32" s="11"/>
      <c r="J32" s="11"/>
      <c r="K32" s="11"/>
      <c r="L32" s="11"/>
      <c r="M32" s="11"/>
      <c r="N32" s="22"/>
      <c r="O32" s="6"/>
    </row>
    <row r="33" spans="2:15" ht="24.75">
      <c r="B33" s="98" t="s">
        <v>21</v>
      </c>
      <c r="C33" s="72">
        <v>7</v>
      </c>
      <c r="D33" s="76">
        <v>255</v>
      </c>
      <c r="E33" s="97"/>
      <c r="F33" s="85">
        <v>9000</v>
      </c>
      <c r="G33" s="105">
        <f t="shared" si="0"/>
        <v>2.833333333333333</v>
      </c>
      <c r="H33" s="11"/>
      <c r="I33" s="11"/>
      <c r="J33" s="11"/>
      <c r="K33" s="11"/>
      <c r="L33" s="11"/>
      <c r="M33" s="11"/>
      <c r="N33" s="22"/>
      <c r="O33" s="6"/>
    </row>
    <row r="34" spans="2:15" ht="24.75">
      <c r="B34" s="98" t="s">
        <v>22</v>
      </c>
      <c r="C34" s="110">
        <v>29</v>
      </c>
      <c r="D34" s="109">
        <v>1018</v>
      </c>
      <c r="E34" s="97"/>
      <c r="F34" s="85">
        <v>15200</v>
      </c>
      <c r="G34" s="105">
        <f t="shared" si="0"/>
        <v>6.697368421052631</v>
      </c>
      <c r="H34" s="11"/>
      <c r="I34" s="11"/>
      <c r="J34" s="11"/>
      <c r="K34" s="11"/>
      <c r="L34" s="11"/>
      <c r="M34" s="11"/>
      <c r="N34" s="22"/>
      <c r="O34" s="6"/>
    </row>
    <row r="35" spans="2:15" ht="24.75">
      <c r="B35" s="98" t="s">
        <v>23</v>
      </c>
      <c r="C35" s="72">
        <v>0</v>
      </c>
      <c r="D35" s="76">
        <v>0</v>
      </c>
      <c r="E35" s="97"/>
      <c r="F35" s="85">
        <v>3000</v>
      </c>
      <c r="G35" s="105">
        <f t="shared" si="0"/>
        <v>0</v>
      </c>
      <c r="H35" s="11"/>
      <c r="I35" s="11"/>
      <c r="J35" s="11"/>
      <c r="K35" s="11"/>
      <c r="L35" s="11"/>
      <c r="M35" s="11"/>
      <c r="N35" s="22"/>
      <c r="O35" s="6"/>
    </row>
    <row r="36" spans="2:15" ht="24.75">
      <c r="B36" s="99" t="s">
        <v>24</v>
      </c>
      <c r="C36" s="72">
        <v>0</v>
      </c>
      <c r="D36" s="76">
        <v>0</v>
      </c>
      <c r="E36" s="97"/>
      <c r="F36" s="85"/>
      <c r="G36" s="105"/>
      <c r="H36" s="11"/>
      <c r="I36" s="11"/>
      <c r="J36" s="11"/>
      <c r="K36" s="11"/>
      <c r="L36" s="11"/>
      <c r="M36" s="11"/>
      <c r="N36" s="22"/>
      <c r="O36" s="6"/>
    </row>
    <row r="37" spans="2:15" ht="24.75">
      <c r="B37" s="87" t="s">
        <v>0</v>
      </c>
      <c r="C37" s="78">
        <f>SUM(C33:C36)</f>
        <v>36</v>
      </c>
      <c r="D37" s="78">
        <f>SUM(D33:D36)</f>
        <v>1273</v>
      </c>
      <c r="E37" s="78">
        <f>SUM(E33:E36)</f>
        <v>0</v>
      </c>
      <c r="F37" s="78">
        <f>SUM(F33:F36)</f>
        <v>27200</v>
      </c>
      <c r="G37" s="107">
        <f t="shared" si="0"/>
        <v>4.680147058823529</v>
      </c>
      <c r="H37" s="11"/>
      <c r="I37" s="11"/>
      <c r="J37" s="11"/>
      <c r="K37" s="11"/>
      <c r="L37" s="11"/>
      <c r="M37" s="11"/>
      <c r="N37" s="22"/>
      <c r="O37" s="6"/>
    </row>
    <row r="38" spans="2:15" ht="24.75">
      <c r="B38" s="88" t="s">
        <v>25</v>
      </c>
      <c r="C38" s="72"/>
      <c r="D38" s="76"/>
      <c r="E38" s="97"/>
      <c r="F38" s="85"/>
      <c r="G38" s="106"/>
      <c r="H38" s="11"/>
      <c r="I38" s="11"/>
      <c r="J38" s="11"/>
      <c r="K38" s="11"/>
      <c r="L38" s="11"/>
      <c r="M38" s="11"/>
      <c r="N38" s="22"/>
      <c r="O38" s="6"/>
    </row>
    <row r="39" spans="2:15" ht="24.75">
      <c r="B39" s="98" t="s">
        <v>26</v>
      </c>
      <c r="C39" s="110">
        <v>119</v>
      </c>
      <c r="D39" s="109">
        <v>5416</v>
      </c>
      <c r="E39" s="97"/>
      <c r="F39" s="85">
        <v>8824</v>
      </c>
      <c r="G39" s="105">
        <f t="shared" si="0"/>
        <v>61.37805983680871</v>
      </c>
      <c r="H39" s="11"/>
      <c r="I39" s="11"/>
      <c r="J39" s="11"/>
      <c r="K39" s="11"/>
      <c r="L39" s="11"/>
      <c r="M39" s="11"/>
      <c r="N39" s="22"/>
      <c r="O39" s="6"/>
    </row>
    <row r="40" spans="2:15" ht="24.75">
      <c r="B40" s="98" t="s">
        <v>27</v>
      </c>
      <c r="C40" s="110">
        <v>28</v>
      </c>
      <c r="D40" s="109">
        <v>1656</v>
      </c>
      <c r="E40" s="97"/>
      <c r="F40" s="85">
        <v>7879</v>
      </c>
      <c r="G40" s="105">
        <f t="shared" si="0"/>
        <v>21.0178956720396</v>
      </c>
      <c r="H40" s="11"/>
      <c r="I40" s="35"/>
      <c r="J40" s="34"/>
      <c r="K40" s="11"/>
      <c r="L40" s="11"/>
      <c r="M40" s="11"/>
      <c r="N40" s="22"/>
      <c r="O40" s="6"/>
    </row>
    <row r="41" spans="2:15" ht="24.75">
      <c r="B41" s="98" t="s">
        <v>28</v>
      </c>
      <c r="C41" s="110">
        <v>33</v>
      </c>
      <c r="D41" s="109">
        <v>1201</v>
      </c>
      <c r="E41" s="97"/>
      <c r="F41" s="85">
        <v>6303</v>
      </c>
      <c r="G41" s="105">
        <f t="shared" si="0"/>
        <v>19.05441853085832</v>
      </c>
      <c r="H41" s="11"/>
      <c r="I41" s="35"/>
      <c r="J41" s="34"/>
      <c r="K41" s="11"/>
      <c r="L41" s="11"/>
      <c r="M41" s="11"/>
      <c r="N41" s="22"/>
      <c r="O41" s="6"/>
    </row>
    <row r="42" spans="2:15" ht="24.75">
      <c r="B42" s="98" t="s">
        <v>29</v>
      </c>
      <c r="C42" s="110">
        <v>46</v>
      </c>
      <c r="D42" s="109">
        <v>3117</v>
      </c>
      <c r="E42" s="97"/>
      <c r="F42" s="85">
        <v>5421</v>
      </c>
      <c r="G42" s="105">
        <f t="shared" si="0"/>
        <v>57.49861649142225</v>
      </c>
      <c r="H42" s="11"/>
      <c r="I42" s="35"/>
      <c r="J42" s="34"/>
      <c r="K42" s="11"/>
      <c r="L42" s="11"/>
      <c r="M42" s="11"/>
      <c r="N42" s="22"/>
      <c r="O42" s="6"/>
    </row>
    <row r="43" spans="2:15" ht="24.75">
      <c r="B43" s="98" t="s">
        <v>30</v>
      </c>
      <c r="C43" s="110">
        <v>13</v>
      </c>
      <c r="D43" s="109">
        <v>329</v>
      </c>
      <c r="E43" s="97"/>
      <c r="F43" s="85">
        <v>5673</v>
      </c>
      <c r="G43" s="105">
        <f t="shared" si="0"/>
        <v>5.799400669839591</v>
      </c>
      <c r="H43" s="11"/>
      <c r="I43" s="35"/>
      <c r="J43" s="34"/>
      <c r="K43" s="11"/>
      <c r="L43" s="11"/>
      <c r="M43" s="11"/>
      <c r="N43" s="22"/>
      <c r="O43" s="6"/>
    </row>
    <row r="44" spans="2:15" ht="24.75">
      <c r="B44" s="87" t="s">
        <v>0</v>
      </c>
      <c r="C44" s="78">
        <f>SUM(C39:C43)</f>
        <v>239</v>
      </c>
      <c r="D44" s="78">
        <f>SUM(D39:D43)</f>
        <v>11719</v>
      </c>
      <c r="E44" s="78">
        <f>SUM(E39:E43)</f>
        <v>0</v>
      </c>
      <c r="F44" s="78">
        <f>SUM(F39:F43)</f>
        <v>34100</v>
      </c>
      <c r="G44" s="107">
        <f t="shared" si="0"/>
        <v>34.36656891495601</v>
      </c>
      <c r="H44" s="11"/>
      <c r="I44" s="35" t="s">
        <v>39</v>
      </c>
      <c r="J44" s="34"/>
      <c r="K44" s="11"/>
      <c r="L44" s="11"/>
      <c r="M44" s="11"/>
      <c r="N44" s="22"/>
      <c r="O44" s="6"/>
    </row>
    <row r="45" spans="2:15" ht="24.75">
      <c r="B45" s="88" t="s">
        <v>31</v>
      </c>
      <c r="C45" s="72"/>
      <c r="D45" s="76"/>
      <c r="E45" s="97"/>
      <c r="F45" s="85"/>
      <c r="G45" s="106"/>
      <c r="H45" s="11"/>
      <c r="I45" s="35"/>
      <c r="J45" s="34"/>
      <c r="K45" s="11"/>
      <c r="L45" s="11"/>
      <c r="M45" s="11"/>
      <c r="N45" s="22"/>
      <c r="O45" s="6"/>
    </row>
    <row r="46" spans="2:15" ht="29.25" customHeight="1">
      <c r="B46" s="100" t="s">
        <v>36</v>
      </c>
      <c r="C46" s="110">
        <v>86</v>
      </c>
      <c r="D46" s="109">
        <v>9514</v>
      </c>
      <c r="E46" s="91"/>
      <c r="F46" s="92">
        <v>5500</v>
      </c>
      <c r="G46" s="105">
        <f t="shared" si="0"/>
        <v>172.9818181818182</v>
      </c>
      <c r="H46" s="18"/>
      <c r="I46" s="35"/>
      <c r="J46" s="34"/>
      <c r="K46" s="11"/>
      <c r="L46" s="18"/>
      <c r="M46" s="18"/>
      <c r="N46" s="22"/>
      <c r="O46" s="6"/>
    </row>
    <row r="47" spans="2:15" ht="27" customHeight="1">
      <c r="B47" s="100" t="s">
        <v>32</v>
      </c>
      <c r="C47" s="110">
        <v>54</v>
      </c>
      <c r="D47" s="109">
        <v>7376</v>
      </c>
      <c r="E47" s="91"/>
      <c r="F47" s="92">
        <v>11200</v>
      </c>
      <c r="G47" s="105">
        <f t="shared" si="0"/>
        <v>65.85714285714286</v>
      </c>
      <c r="H47" s="18"/>
      <c r="I47" s="35"/>
      <c r="J47" s="34"/>
      <c r="K47" s="11"/>
      <c r="L47" s="18"/>
      <c r="M47" s="18"/>
      <c r="N47" s="22"/>
      <c r="O47" s="6"/>
    </row>
    <row r="48" spans="2:15" ht="24.75">
      <c r="B48" s="100" t="s">
        <v>33</v>
      </c>
      <c r="C48" s="110">
        <v>64</v>
      </c>
      <c r="D48" s="109">
        <v>6984</v>
      </c>
      <c r="E48" s="94"/>
      <c r="F48" s="85">
        <v>7500</v>
      </c>
      <c r="G48" s="105">
        <f t="shared" si="0"/>
        <v>93.12</v>
      </c>
      <c r="H48" s="19" t="s">
        <v>39</v>
      </c>
      <c r="I48" s="36"/>
      <c r="J48" s="34"/>
      <c r="K48" s="11"/>
      <c r="L48" s="29"/>
      <c r="M48" s="29"/>
      <c r="N48" s="22"/>
      <c r="O48" s="6"/>
    </row>
    <row r="49" spans="2:15" ht="24.75">
      <c r="B49" s="100" t="s">
        <v>34</v>
      </c>
      <c r="C49" s="110">
        <v>12</v>
      </c>
      <c r="D49" s="109">
        <v>1098</v>
      </c>
      <c r="E49" s="59"/>
      <c r="F49" s="60">
        <v>5500</v>
      </c>
      <c r="G49" s="105">
        <f t="shared" si="0"/>
        <v>19.963636363636365</v>
      </c>
      <c r="H49" s="20"/>
      <c r="I49" s="20"/>
      <c r="J49" s="20"/>
      <c r="K49" s="20"/>
      <c r="L49" s="20"/>
      <c r="M49" s="20"/>
      <c r="N49" s="22"/>
      <c r="O49" s="6"/>
    </row>
    <row r="50" spans="2:15" ht="24.75">
      <c r="B50" s="83" t="s">
        <v>45</v>
      </c>
      <c r="C50" s="110">
        <v>33</v>
      </c>
      <c r="D50" s="109">
        <v>1253</v>
      </c>
      <c r="E50" s="59"/>
      <c r="F50" s="60">
        <v>17070</v>
      </c>
      <c r="G50" s="105">
        <f t="shared" si="0"/>
        <v>7.340363210310487</v>
      </c>
      <c r="H50" s="20"/>
      <c r="I50" s="20"/>
      <c r="J50" s="20"/>
      <c r="K50" s="20"/>
      <c r="L50" s="20"/>
      <c r="M50" s="20"/>
      <c r="N50" s="22"/>
      <c r="O50" s="6"/>
    </row>
    <row r="51" spans="2:15" s="38" customFormat="1" ht="24.75">
      <c r="B51" s="83" t="s">
        <v>46</v>
      </c>
      <c r="C51" s="110">
        <v>23</v>
      </c>
      <c r="D51" s="109">
        <v>1424</v>
      </c>
      <c r="E51" s="59"/>
      <c r="F51" s="60">
        <v>7300</v>
      </c>
      <c r="G51" s="105">
        <f t="shared" si="0"/>
        <v>19.506849315068493</v>
      </c>
      <c r="H51" s="20"/>
      <c r="I51" s="20"/>
      <c r="J51" s="20"/>
      <c r="K51" s="20"/>
      <c r="L51" s="20"/>
      <c r="M51" s="20"/>
      <c r="N51" s="22"/>
      <c r="O51" s="6"/>
    </row>
    <row r="52" spans="2:15" ht="24.75">
      <c r="B52" s="83" t="s">
        <v>35</v>
      </c>
      <c r="C52" s="76">
        <v>13</v>
      </c>
      <c r="D52" s="76">
        <v>941</v>
      </c>
      <c r="E52" s="59"/>
      <c r="F52" s="60">
        <v>1500</v>
      </c>
      <c r="G52" s="105">
        <f t="shared" si="0"/>
        <v>62.73333333333333</v>
      </c>
      <c r="H52" s="20"/>
      <c r="I52" s="20"/>
      <c r="J52" s="20"/>
      <c r="K52" s="20"/>
      <c r="L52" s="20"/>
      <c r="M52" s="20"/>
      <c r="N52" s="22"/>
      <c r="O52" s="6"/>
    </row>
    <row r="53" spans="2:15" ht="24.75">
      <c r="B53" s="87" t="s">
        <v>0</v>
      </c>
      <c r="C53" s="78">
        <f>SUM(C46:C52)</f>
        <v>285</v>
      </c>
      <c r="D53" s="78">
        <f>SUM(D46:D52)</f>
        <v>28590</v>
      </c>
      <c r="E53" s="96"/>
      <c r="F53" s="80">
        <f>SUM(F45:F52)</f>
        <v>55570</v>
      </c>
      <c r="G53" s="107">
        <f t="shared" si="0"/>
        <v>51.448623357926934</v>
      </c>
      <c r="H53" s="11"/>
      <c r="I53" s="11"/>
      <c r="J53" s="11"/>
      <c r="K53" s="11"/>
      <c r="L53" s="11"/>
      <c r="M53" s="11"/>
      <c r="N53" s="22"/>
      <c r="O53" s="6"/>
    </row>
    <row r="54" spans="2:15" ht="24" customHeight="1">
      <c r="B54" s="101" t="s">
        <v>1</v>
      </c>
      <c r="C54" s="61">
        <f>SUM(C13+C17+C22+C27+C31+C37+C44+C53)</f>
        <v>906</v>
      </c>
      <c r="D54" s="61">
        <f>SUM(D13+D17+D22+D27+D31+D37+D44+D53)</f>
        <v>78203</v>
      </c>
      <c r="E54" s="62"/>
      <c r="F54" s="63">
        <f>SUM(F53+F44+F37+F31+F27+F22+F17+F13)</f>
        <v>335132</v>
      </c>
      <c r="G54" s="108">
        <f t="shared" si="0"/>
        <v>23.33498442404784</v>
      </c>
      <c r="H54" s="21"/>
      <c r="I54" s="21" t="s">
        <v>39</v>
      </c>
      <c r="J54" s="21"/>
      <c r="K54" s="21"/>
      <c r="L54" s="21"/>
      <c r="M54" s="21"/>
      <c r="N54" s="21"/>
      <c r="O54" s="7"/>
    </row>
    <row r="55" spans="2:7" ht="15.75">
      <c r="B55" s="37"/>
      <c r="C55" s="37"/>
      <c r="D55" s="37"/>
      <c r="E55" s="37"/>
      <c r="F55" s="37"/>
      <c r="G55" s="37"/>
    </row>
    <row r="56" spans="2:7" ht="15.75">
      <c r="B56" s="102"/>
      <c r="C56" s="102"/>
      <c r="D56" s="37"/>
      <c r="E56" s="37"/>
      <c r="F56" s="37"/>
      <c r="G56" s="37"/>
    </row>
    <row r="57" spans="2:7" ht="15.75">
      <c r="B57" s="103" t="s">
        <v>40</v>
      </c>
      <c r="C57" s="102"/>
      <c r="D57" s="37"/>
      <c r="E57" s="37"/>
      <c r="F57" s="37"/>
      <c r="G57" s="37"/>
    </row>
    <row r="58" spans="2:7" ht="15.75">
      <c r="B58" s="103" t="s">
        <v>41</v>
      </c>
      <c r="C58" s="102"/>
      <c r="D58" s="37"/>
      <c r="E58" s="37"/>
      <c r="F58" s="37"/>
      <c r="G58" s="37"/>
    </row>
    <row r="59" spans="2:7" ht="15.75">
      <c r="B59" s="103" t="s">
        <v>61</v>
      </c>
      <c r="C59" s="102"/>
      <c r="D59" s="37"/>
      <c r="E59" s="37"/>
      <c r="F59" s="37"/>
      <c r="G59" s="37"/>
    </row>
    <row r="60" spans="2:3" ht="20.25">
      <c r="B60" s="31"/>
      <c r="C60" s="30"/>
    </row>
    <row r="61" spans="2:3" ht="15">
      <c r="B61" s="30"/>
      <c r="C61" s="30"/>
    </row>
    <row r="74" spans="2:6" ht="15">
      <c r="B74" s="48"/>
      <c r="C74" s="49"/>
      <c r="D74" s="49"/>
      <c r="E74" s="50"/>
      <c r="F74" s="51"/>
    </row>
    <row r="75" spans="2:6" ht="15">
      <c r="B75" s="52"/>
      <c r="C75" s="53"/>
      <c r="D75" s="53"/>
      <c r="E75" s="47"/>
      <c r="F75" s="54"/>
    </row>
    <row r="76" spans="2:6" ht="15">
      <c r="B76" s="52"/>
      <c r="C76" s="53"/>
      <c r="D76" s="53"/>
      <c r="E76" s="47"/>
      <c r="F76" s="54"/>
    </row>
    <row r="77" spans="2:6" ht="15">
      <c r="B77" s="52"/>
      <c r="C77" s="53"/>
      <c r="D77" s="53"/>
      <c r="E77" s="47"/>
      <c r="F77" s="54"/>
    </row>
    <row r="78" spans="2:6" ht="15">
      <c r="B78" s="52"/>
      <c r="C78" s="53"/>
      <c r="D78" s="53"/>
      <c r="E78" s="47"/>
      <c r="F78" s="54"/>
    </row>
    <row r="79" spans="2:6" ht="15">
      <c r="B79" s="48"/>
      <c r="C79" s="49"/>
      <c r="D79" s="55"/>
      <c r="E79" s="50"/>
      <c r="F79" s="56"/>
    </row>
  </sheetData>
  <sheetProtection/>
  <mergeCells count="4">
    <mergeCell ref="B1:G1"/>
    <mergeCell ref="B2:G2"/>
    <mergeCell ref="B3:G3"/>
    <mergeCell ref="B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I9" sqref="I9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39" t="s">
        <v>47</v>
      </c>
      <c r="C1" s="39"/>
      <c r="D1" s="43"/>
      <c r="E1" s="43"/>
      <c r="F1" s="43"/>
    </row>
    <row r="2" spans="2:6" ht="15">
      <c r="B2" s="39" t="s">
        <v>48</v>
      </c>
      <c r="C2" s="39"/>
      <c r="D2" s="43"/>
      <c r="E2" s="43"/>
      <c r="F2" s="43"/>
    </row>
    <row r="3" spans="2:6" ht="15">
      <c r="B3" s="40"/>
      <c r="C3" s="40"/>
      <c r="D3" s="44"/>
      <c r="E3" s="44"/>
      <c r="F3" s="44"/>
    </row>
    <row r="4" spans="2:6" ht="60">
      <c r="B4" s="40" t="s">
        <v>49</v>
      </c>
      <c r="C4" s="40"/>
      <c r="D4" s="44"/>
      <c r="E4" s="44"/>
      <c r="F4" s="44"/>
    </row>
    <row r="5" spans="2:6" ht="15">
      <c r="B5" s="40"/>
      <c r="C5" s="40"/>
      <c r="D5" s="44"/>
      <c r="E5" s="44"/>
      <c r="F5" s="44"/>
    </row>
    <row r="6" spans="2:6" ht="30">
      <c r="B6" s="39" t="s">
        <v>50</v>
      </c>
      <c r="C6" s="39"/>
      <c r="D6" s="43"/>
      <c r="E6" s="43" t="s">
        <v>51</v>
      </c>
      <c r="F6" s="43" t="s">
        <v>52</v>
      </c>
    </row>
    <row r="7" spans="2:6" ht="15.75" thickBot="1">
      <c r="B7" s="40"/>
      <c r="C7" s="40"/>
      <c r="D7" s="44"/>
      <c r="E7" s="44"/>
      <c r="F7" s="44"/>
    </row>
    <row r="8" spans="2:6" ht="45.75" thickBot="1">
      <c r="B8" s="41" t="s">
        <v>53</v>
      </c>
      <c r="C8" s="42"/>
      <c r="D8" s="45"/>
      <c r="E8" s="45">
        <v>77</v>
      </c>
      <c r="F8" s="46" t="s">
        <v>54</v>
      </c>
    </row>
    <row r="9" spans="2:6" ht="15">
      <c r="B9" s="40"/>
      <c r="C9" s="40"/>
      <c r="D9" s="44"/>
      <c r="E9" s="44"/>
      <c r="F9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DOMINIO</cp:lastModifiedBy>
  <cp:lastPrinted>2017-10-11T17:51:31Z</cp:lastPrinted>
  <dcterms:created xsi:type="dcterms:W3CDTF">2013-09-03T14:52:47Z</dcterms:created>
  <dcterms:modified xsi:type="dcterms:W3CDTF">2017-10-18T17:38:19Z</dcterms:modified>
  <cp:category/>
  <cp:version/>
  <cp:contentType/>
  <cp:contentStatus/>
</cp:coreProperties>
</file>