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Desktop\FINANZAS\ingreso y egreso\"/>
    </mc:Choice>
  </mc:AlternateContent>
  <xr:revisionPtr revIDLastSave="0" documentId="13_ncr:1_{802F7A9C-07C2-4F62-B9C6-B4F436100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2022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22" l="1"/>
  <c r="F67" i="22" l="1"/>
  <c r="G67" i="22" l="1"/>
  <c r="G13" i="22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l="1"/>
  <c r="G32" i="22" l="1"/>
  <c r="G33" i="22" l="1"/>
  <c r="G34" i="22" s="1"/>
  <c r="G35" i="22" s="1"/>
  <c r="G36" i="22" s="1"/>
  <c r="G37" i="22" s="1"/>
  <c r="G38" i="22" s="1"/>
  <c r="G39" i="22" l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</calcChain>
</file>

<file path=xl/sharedStrings.xml><?xml version="1.0" encoding="utf-8"?>
<sst xmlns="http://schemas.openxmlformats.org/spreadsheetml/2006/main" count="112" uniqueCount="54">
  <si>
    <t xml:space="preserve"> “Año de la consolidación de la y la competitividad”</t>
  </si>
  <si>
    <t>Relacion de Ingreso y Egresos</t>
  </si>
  <si>
    <t>NO. Ck/trasferencia</t>
  </si>
  <si>
    <t>DESCRIPCION</t>
  </si>
  <si>
    <t>Debito</t>
  </si>
  <si>
    <t>Credito</t>
  </si>
  <si>
    <t xml:space="preserve">Balance </t>
  </si>
  <si>
    <t xml:space="preserve">Balance Anterior </t>
  </si>
  <si>
    <t>Jose Orlando Nuñez Castillo</t>
  </si>
  <si>
    <t>Licda. Josefina Camilo</t>
  </si>
  <si>
    <t>Sub-Directora Administrativa</t>
  </si>
  <si>
    <t>(Valor en RD$)</t>
  </si>
  <si>
    <t>comision manejo de cuenta</t>
  </si>
  <si>
    <t>Cuenta Bancaria No.3140000814 ( Anticipos Financieros)</t>
  </si>
  <si>
    <t xml:space="preserve">Fecha </t>
  </si>
  <si>
    <t>Enc. División  de Contabilidad</t>
  </si>
  <si>
    <t>comisión 0.15% DGII</t>
  </si>
  <si>
    <t>Comisión pago al instante BCR</t>
  </si>
  <si>
    <t xml:space="preserve">           AL 30.09.2022</t>
  </si>
  <si>
    <t>transferencia a Empresas Gonzalez</t>
  </si>
  <si>
    <t>comision pago al instante</t>
  </si>
  <si>
    <t>19/09/2022</t>
  </si>
  <si>
    <t>transferencia Tesoreria</t>
  </si>
  <si>
    <t>21/09/2022</t>
  </si>
  <si>
    <t>22/09/2022</t>
  </si>
  <si>
    <t>PAGO Agua Crystal</t>
  </si>
  <si>
    <t>Impuestos  0.15, cambio de cheque</t>
  </si>
  <si>
    <t>27/09/2022</t>
  </si>
  <si>
    <t>transferencia Teroreria nacional</t>
  </si>
  <si>
    <t>transferencia a Soluciones GE</t>
  </si>
  <si>
    <t>29/09/2022</t>
  </si>
  <si>
    <t>30/09/2022</t>
  </si>
  <si>
    <t>pago al instante BCR, Suministro casa Susana, brindis</t>
  </si>
  <si>
    <t>transferencia Monte Alegre, Café</t>
  </si>
  <si>
    <t>transferencia a Rafael Leonel, viáticos</t>
  </si>
  <si>
    <t>pendiente factura</t>
  </si>
  <si>
    <t>pago Mel Republicistas y Arquitectos,srl</t>
  </si>
  <si>
    <t>transferencia CECONSA, SRL, mantenimienti impresora</t>
  </si>
  <si>
    <t>Blas Antonio Arias, caja chica</t>
  </si>
  <si>
    <t>pago al instante BCRD a Juan Antonio García, Agua</t>
  </si>
  <si>
    <t>transferencia ACH  Ander STR INC, pago diferencia servicios vehículo</t>
  </si>
  <si>
    <t>pago Mel Republicistas y Arquitectos,srl, encuadernacion</t>
  </si>
  <si>
    <t>23/09/2022</t>
  </si>
  <si>
    <t>pago a Rafael Hilario Burgos, hospedaje tecnico Hato mayor</t>
  </si>
  <si>
    <t>pago retencion ISR, agosto 2022</t>
  </si>
  <si>
    <t>26/09/2022</t>
  </si>
  <si>
    <t>pago Mel Republicistas y Arquitectos,srl, impresión</t>
  </si>
  <si>
    <t>pago viático a Francisco Herrera, Hato mayor</t>
  </si>
  <si>
    <t>pago viático a  Luis Ramón Fernández, Hato mayor</t>
  </si>
  <si>
    <t>pago viático a Hervido Valdez Vargas, Hato mayor</t>
  </si>
  <si>
    <t>pago viático a Dany Daniel Toribio Martinez, Hato mayor</t>
  </si>
  <si>
    <t>pago viático a  Pascual A Duvergé Hato mayor</t>
  </si>
  <si>
    <t>Tranferecia , pago viaticos a Luis Ramón</t>
  </si>
  <si>
    <t>Total Balance al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</si>
</sst>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2" borderId="0" xfId="0" applyFill="1" applyBorder="1"/>
    <xf numFmtId="164" fontId="0" fillId="2" borderId="0" xfId="1" applyFont="1" applyFill="1" applyBorder="1"/>
    <xf numFmtId="164" fontId="2" fillId="2" borderId="0" xfId="1" applyFont="1" applyFill="1" applyBorder="1"/>
    <xf numFmtId="0" fontId="0" fillId="2" borderId="0" xfId="0" applyFill="1"/>
    <xf numFmtId="0" fontId="0" fillId="2" borderId="3" xfId="0" applyFill="1" applyBorder="1"/>
    <xf numFmtId="0" fontId="10" fillId="2" borderId="0" xfId="0" applyFont="1" applyFill="1" applyBorder="1" applyAlignment="1">
      <alignment horizontal="left" indent="1"/>
    </xf>
    <xf numFmtId="166" fontId="11" fillId="2" borderId="0" xfId="0" applyNumberFormat="1" applyFont="1" applyFill="1" applyBorder="1" applyAlignment="1" applyProtection="1">
      <alignment horizontal="right" vertical="center"/>
    </xf>
    <xf numFmtId="164" fontId="13" fillId="2" borderId="1" xfId="1" applyFont="1" applyFill="1" applyBorder="1"/>
    <xf numFmtId="164" fontId="12" fillId="2" borderId="1" xfId="1" applyFont="1" applyFill="1" applyBorder="1"/>
    <xf numFmtId="0" fontId="12" fillId="2" borderId="0" xfId="0" applyFont="1" applyFill="1" applyBorder="1"/>
    <xf numFmtId="0" fontId="12" fillId="2" borderId="1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4" fontId="12" fillId="2" borderId="1" xfId="0" applyNumberFormat="1" applyFont="1" applyFill="1" applyBorder="1" applyAlignment="1">
      <alignment horizontal="right"/>
    </xf>
    <xf numFmtId="166" fontId="14" fillId="2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 indent="1"/>
    </xf>
    <xf numFmtId="0" fontId="13" fillId="2" borderId="0" xfId="0" applyFont="1" applyFill="1" applyBorder="1" applyAlignment="1">
      <alignment wrapText="1"/>
    </xf>
    <xf numFmtId="164" fontId="13" fillId="2" borderId="4" xfId="0" applyNumberFormat="1" applyFont="1" applyFill="1" applyBorder="1"/>
    <xf numFmtId="43" fontId="0" fillId="2" borderId="0" xfId="0" applyNumberFormat="1" applyFill="1"/>
    <xf numFmtId="0" fontId="0" fillId="2" borderId="3" xfId="0" applyFill="1" applyBorder="1" applyAlignment="1">
      <alignment horizontal="right"/>
    </xf>
    <xf numFmtId="165" fontId="9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165" fontId="5" fillId="2" borderId="0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2" defaultTableStyle="TableStyleMedium2" defaultPivotStyle="PivotStyleLight16">
    <tableStyle name="Estilo de tabla 1" pivot="0" count="0" xr9:uid="{00000000-0011-0000-FFFF-FFFF00000000}"/>
    <tableStyle name="Estilo de tabla dinámica 1" table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304799</xdr:colOff>
      <xdr:row>3</xdr:row>
      <xdr:rowOff>47626</xdr:rowOff>
    </xdr:from>
    <xdr:ext cx="3286125" cy="495299"/>
    <xdr:pic>
      <xdr:nvPicPr>
        <xdr:cNvPr id="3" name="Picture 6">
          <a:extLst>
            <a:ext uri="{FF2B5EF4-FFF2-40B4-BE49-F238E27FC236}">
              <a16:creationId xmlns:a16="http://schemas.microsoft.com/office/drawing/2014/main" id="{86DD66E3-D7F4-4727-BB68-968F0897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799" y="619126"/>
          <a:ext cx="3286125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E034-733A-44FC-B791-A6541D7B4748}">
  <dimension ref="B3:H72"/>
  <sheetViews>
    <sheetView tabSelected="1" topLeftCell="A57" workbookViewId="0">
      <selection activeCell="H11" sqref="H11"/>
    </sheetView>
  </sheetViews>
  <sheetFormatPr baseColWidth="10" defaultRowHeight="15" x14ac:dyDescent="0.25"/>
  <cols>
    <col min="1" max="2" width="11.42578125" style="1"/>
    <col min="3" max="3" width="13.5703125" style="1" customWidth="1"/>
    <col min="4" max="4" width="19.140625" style="1" customWidth="1"/>
    <col min="5" max="5" width="11.42578125" style="5"/>
    <col min="6" max="16384" width="11.42578125" style="1"/>
  </cols>
  <sheetData>
    <row r="3" spans="2:7" x14ac:dyDescent="0.25">
      <c r="B3" s="16"/>
    </row>
    <row r="4" spans="2:7" x14ac:dyDescent="0.25">
      <c r="B4" s="16"/>
    </row>
    <row r="5" spans="2:7" x14ac:dyDescent="0.25">
      <c r="B5" s="16"/>
    </row>
    <row r="6" spans="2:7" x14ac:dyDescent="0.25">
      <c r="B6" s="16"/>
    </row>
    <row r="7" spans="2:7" ht="18.75" x14ac:dyDescent="0.25">
      <c r="B7" s="13"/>
      <c r="C7" s="27" t="s">
        <v>0</v>
      </c>
      <c r="D7" s="27"/>
      <c r="E7" s="27"/>
      <c r="F7" s="27"/>
      <c r="G7" s="27"/>
    </row>
    <row r="8" spans="2:7" ht="18.75" x14ac:dyDescent="0.25">
      <c r="B8" s="13"/>
      <c r="C8" s="28" t="s">
        <v>1</v>
      </c>
      <c r="D8" s="28"/>
      <c r="E8" s="28"/>
      <c r="F8" s="28"/>
      <c r="G8" s="28"/>
    </row>
    <row r="9" spans="2:7" ht="18.75" x14ac:dyDescent="0.3">
      <c r="B9" s="30" t="s">
        <v>18</v>
      </c>
      <c r="C9" s="30"/>
      <c r="D9" s="30"/>
      <c r="E9" s="30"/>
      <c r="F9" s="30"/>
      <c r="G9" s="30"/>
    </row>
    <row r="10" spans="2:7" ht="18.75" x14ac:dyDescent="0.3">
      <c r="B10" s="29" t="s">
        <v>13</v>
      </c>
      <c r="C10" s="29"/>
      <c r="D10" s="29"/>
      <c r="E10" s="29"/>
      <c r="F10" s="29"/>
      <c r="G10" s="29"/>
    </row>
    <row r="11" spans="2:7" ht="15.75" x14ac:dyDescent="0.25">
      <c r="B11" s="26" t="s">
        <v>11</v>
      </c>
      <c r="C11" s="26"/>
      <c r="D11" s="26"/>
      <c r="E11" s="26"/>
      <c r="F11" s="26"/>
      <c r="G11" s="26"/>
    </row>
    <row r="12" spans="2:7" ht="25.5" x14ac:dyDescent="0.25">
      <c r="B12" s="17" t="s">
        <v>14</v>
      </c>
      <c r="C12" s="18" t="s">
        <v>2</v>
      </c>
      <c r="D12" s="18" t="s">
        <v>3</v>
      </c>
      <c r="E12" s="19" t="s">
        <v>4</v>
      </c>
      <c r="F12" s="19" t="s">
        <v>5</v>
      </c>
      <c r="G12" s="19" t="s">
        <v>6</v>
      </c>
    </row>
    <row r="13" spans="2:7" x14ac:dyDescent="0.25">
      <c r="B13" s="14">
        <v>44570</v>
      </c>
      <c r="C13" s="12"/>
      <c r="D13" s="20" t="s">
        <v>7</v>
      </c>
      <c r="E13" s="10"/>
      <c r="F13" s="9">
        <v>21368.34</v>
      </c>
      <c r="G13" s="9">
        <f>+F13</f>
        <v>21368.34</v>
      </c>
    </row>
    <row r="14" spans="2:7" ht="24.75" x14ac:dyDescent="0.25">
      <c r="B14" s="14">
        <v>44570</v>
      </c>
      <c r="C14" s="12">
        <v>9070</v>
      </c>
      <c r="D14" s="20" t="s">
        <v>17</v>
      </c>
      <c r="E14" s="10">
        <v>100</v>
      </c>
      <c r="F14" s="9"/>
      <c r="G14" s="9">
        <f>+G13-E14</f>
        <v>21268.34</v>
      </c>
    </row>
    <row r="15" spans="2:7" ht="36.75" x14ac:dyDescent="0.25">
      <c r="B15" s="14">
        <v>44570</v>
      </c>
      <c r="C15" s="12">
        <v>9506</v>
      </c>
      <c r="D15" s="20" t="s">
        <v>32</v>
      </c>
      <c r="E15" s="10">
        <v>8249.4</v>
      </c>
      <c r="F15" s="9"/>
      <c r="G15" s="9">
        <f>+G14-E15</f>
        <v>13018.94</v>
      </c>
    </row>
    <row r="16" spans="2:7" x14ac:dyDescent="0.25">
      <c r="B16" s="14">
        <v>44570</v>
      </c>
      <c r="C16" s="12">
        <v>9506</v>
      </c>
      <c r="D16" s="20" t="s">
        <v>16</v>
      </c>
      <c r="E16" s="10">
        <v>12.37</v>
      </c>
      <c r="F16" s="9"/>
      <c r="G16" s="9">
        <f t="shared" ref="G16:G25" si="0">+G15-E16</f>
        <v>13006.57</v>
      </c>
    </row>
    <row r="17" spans="2:8" ht="24.75" x14ac:dyDescent="0.25">
      <c r="B17" s="14">
        <v>44601</v>
      </c>
      <c r="C17" s="12">
        <v>8475</v>
      </c>
      <c r="D17" s="20" t="s">
        <v>33</v>
      </c>
      <c r="E17" s="10">
        <v>2000</v>
      </c>
      <c r="F17" s="9"/>
      <c r="G17" s="9">
        <f t="shared" si="0"/>
        <v>11006.57</v>
      </c>
    </row>
    <row r="18" spans="2:8" x14ac:dyDescent="0.25">
      <c r="B18" s="14">
        <v>44601</v>
      </c>
      <c r="C18" s="12">
        <v>8475</v>
      </c>
      <c r="D18" s="20" t="s">
        <v>16</v>
      </c>
      <c r="E18" s="10">
        <v>3</v>
      </c>
      <c r="F18" s="9"/>
      <c r="G18" s="9">
        <f t="shared" si="0"/>
        <v>11003.57</v>
      </c>
    </row>
    <row r="19" spans="2:8" ht="36.75" x14ac:dyDescent="0.25">
      <c r="B19" s="14">
        <v>44601</v>
      </c>
      <c r="C19" s="12">
        <v>4892</v>
      </c>
      <c r="D19" s="20" t="s">
        <v>34</v>
      </c>
      <c r="E19" s="10">
        <v>5750</v>
      </c>
      <c r="F19" s="9"/>
      <c r="G19" s="9">
        <f t="shared" si="0"/>
        <v>5253.57</v>
      </c>
    </row>
    <row r="20" spans="2:8" x14ac:dyDescent="0.25">
      <c r="B20" s="14">
        <v>44601</v>
      </c>
      <c r="C20" s="12">
        <v>4892</v>
      </c>
      <c r="D20" s="20" t="s">
        <v>16</v>
      </c>
      <c r="E20" s="10">
        <v>8.6300000000000008</v>
      </c>
      <c r="F20" s="9"/>
      <c r="G20" s="9">
        <f t="shared" si="0"/>
        <v>5244.94</v>
      </c>
    </row>
    <row r="21" spans="2:8" ht="24.75" x14ac:dyDescent="0.25">
      <c r="B21" s="14">
        <v>44601</v>
      </c>
      <c r="C21" s="12">
        <v>9721</v>
      </c>
      <c r="D21" s="20" t="s">
        <v>19</v>
      </c>
      <c r="E21" s="10">
        <v>4193</v>
      </c>
      <c r="F21" s="9"/>
      <c r="G21" s="9">
        <f t="shared" si="0"/>
        <v>1051.9399999999996</v>
      </c>
      <c r="H21" s="1" t="s">
        <v>35</v>
      </c>
    </row>
    <row r="22" spans="2:8" x14ac:dyDescent="0.25">
      <c r="B22" s="14">
        <v>44601</v>
      </c>
      <c r="C22" s="12">
        <v>9721</v>
      </c>
      <c r="D22" s="20" t="s">
        <v>16</v>
      </c>
      <c r="E22" s="10">
        <v>6.29</v>
      </c>
      <c r="F22" s="9"/>
      <c r="G22" s="9">
        <f t="shared" si="0"/>
        <v>1045.6499999999996</v>
      </c>
    </row>
    <row r="23" spans="2:8" ht="24.75" x14ac:dyDescent="0.25">
      <c r="B23" s="14">
        <v>44751</v>
      </c>
      <c r="C23" s="12">
        <v>8928</v>
      </c>
      <c r="D23" s="20" t="s">
        <v>20</v>
      </c>
      <c r="E23" s="10">
        <v>100</v>
      </c>
      <c r="F23" s="9"/>
      <c r="G23" s="9">
        <f t="shared" si="0"/>
        <v>945.64999999999964</v>
      </c>
    </row>
    <row r="24" spans="2:8" ht="36.75" x14ac:dyDescent="0.25">
      <c r="B24" s="14">
        <v>44751</v>
      </c>
      <c r="C24" s="12">
        <v>9323</v>
      </c>
      <c r="D24" s="20" t="s">
        <v>36</v>
      </c>
      <c r="E24" s="10">
        <v>438.96</v>
      </c>
      <c r="F24" s="9"/>
      <c r="G24" s="9">
        <f t="shared" si="0"/>
        <v>506.68999999999966</v>
      </c>
    </row>
    <row r="25" spans="2:8" x14ac:dyDescent="0.25">
      <c r="B25" s="14">
        <v>44751</v>
      </c>
      <c r="C25" s="12">
        <v>9223</v>
      </c>
      <c r="D25" s="20" t="s">
        <v>16</v>
      </c>
      <c r="E25" s="10">
        <v>0.66</v>
      </c>
      <c r="F25" s="9"/>
      <c r="G25" s="9">
        <f t="shared" si="0"/>
        <v>506.02999999999963</v>
      </c>
    </row>
    <row r="26" spans="2:8" ht="24.75" x14ac:dyDescent="0.25">
      <c r="B26" s="14" t="s">
        <v>21</v>
      </c>
      <c r="C26" s="12">
        <v>2</v>
      </c>
      <c r="D26" s="20" t="s">
        <v>22</v>
      </c>
      <c r="F26" s="10">
        <v>148928.76</v>
      </c>
      <c r="G26" s="9">
        <f>+G25+F26</f>
        <v>149434.79</v>
      </c>
    </row>
    <row r="27" spans="2:8" ht="48.75" x14ac:dyDescent="0.25">
      <c r="B27" s="14" t="s">
        <v>23</v>
      </c>
      <c r="C27" s="12">
        <v>4360</v>
      </c>
      <c r="D27" s="20" t="s">
        <v>37</v>
      </c>
      <c r="E27" s="10">
        <v>8700</v>
      </c>
      <c r="F27" s="9"/>
      <c r="G27" s="9">
        <f>+G26-E27</f>
        <v>140734.79</v>
      </c>
    </row>
    <row r="28" spans="2:8" x14ac:dyDescent="0.25">
      <c r="B28" s="14" t="s">
        <v>23</v>
      </c>
      <c r="C28" s="12">
        <v>4360</v>
      </c>
      <c r="D28" s="20" t="s">
        <v>16</v>
      </c>
      <c r="E28" s="10">
        <v>13.03</v>
      </c>
      <c r="F28" s="9"/>
      <c r="G28" s="9">
        <f t="shared" ref="G28:G36" si="1">+G27-E28</f>
        <v>140721.76</v>
      </c>
    </row>
    <row r="29" spans="2:8" ht="24.75" x14ac:dyDescent="0.25">
      <c r="B29" s="14" t="s">
        <v>24</v>
      </c>
      <c r="C29" s="12">
        <v>1624</v>
      </c>
      <c r="D29" s="20" t="s">
        <v>20</v>
      </c>
      <c r="E29" s="10">
        <v>100</v>
      </c>
      <c r="F29" s="9"/>
      <c r="G29" s="9">
        <f t="shared" si="1"/>
        <v>140621.76000000001</v>
      </c>
    </row>
    <row r="30" spans="2:8" x14ac:dyDescent="0.25">
      <c r="B30" s="14" t="s">
        <v>24</v>
      </c>
      <c r="C30" s="12">
        <v>1896</v>
      </c>
      <c r="D30" s="20" t="s">
        <v>25</v>
      </c>
      <c r="E30" s="10">
        <v>6500</v>
      </c>
      <c r="F30" s="9"/>
      <c r="G30" s="9">
        <f t="shared" si="1"/>
        <v>134121.76</v>
      </c>
    </row>
    <row r="31" spans="2:8" x14ac:dyDescent="0.25">
      <c r="B31" s="14" t="s">
        <v>24</v>
      </c>
      <c r="C31" s="12">
        <v>1696</v>
      </c>
      <c r="D31" s="20" t="s">
        <v>16</v>
      </c>
      <c r="E31" s="10">
        <v>9.75</v>
      </c>
      <c r="F31" s="9"/>
      <c r="G31" s="9">
        <f t="shared" si="1"/>
        <v>134112.01</v>
      </c>
    </row>
    <row r="32" spans="2:8" ht="24.75" x14ac:dyDescent="0.25">
      <c r="B32" s="14" t="s">
        <v>24</v>
      </c>
      <c r="C32" s="12">
        <v>2248</v>
      </c>
      <c r="D32" s="20" t="s">
        <v>44</v>
      </c>
      <c r="E32" s="10">
        <v>535.79999999999995</v>
      </c>
      <c r="F32" s="9"/>
      <c r="G32" s="9">
        <f t="shared" si="1"/>
        <v>133576.21000000002</v>
      </c>
    </row>
    <row r="33" spans="2:7" x14ac:dyDescent="0.25">
      <c r="B33" s="14" t="s">
        <v>24</v>
      </c>
      <c r="C33" s="12">
        <v>8737</v>
      </c>
      <c r="D33" s="20" t="s">
        <v>16</v>
      </c>
      <c r="E33" s="10">
        <v>80</v>
      </c>
      <c r="F33" s="9"/>
      <c r="G33" s="9">
        <f t="shared" si="1"/>
        <v>133496.21000000002</v>
      </c>
    </row>
    <row r="34" spans="2:7" ht="24.75" x14ac:dyDescent="0.25">
      <c r="B34" s="14" t="s">
        <v>42</v>
      </c>
      <c r="C34" s="12">
        <v>2586</v>
      </c>
      <c r="D34" s="20" t="s">
        <v>20</v>
      </c>
      <c r="E34" s="10">
        <v>100</v>
      </c>
      <c r="F34" s="9"/>
      <c r="G34" s="9">
        <f t="shared" si="1"/>
        <v>133396.21000000002</v>
      </c>
    </row>
    <row r="35" spans="2:7" ht="36.75" x14ac:dyDescent="0.25">
      <c r="B35" s="14" t="s">
        <v>42</v>
      </c>
      <c r="C35" s="12">
        <v>1262</v>
      </c>
      <c r="D35" s="20" t="s">
        <v>43</v>
      </c>
      <c r="E35" s="10">
        <v>3186</v>
      </c>
      <c r="F35" s="9"/>
      <c r="G35" s="9">
        <f t="shared" si="1"/>
        <v>130210.21000000002</v>
      </c>
    </row>
    <row r="36" spans="2:7" x14ac:dyDescent="0.25">
      <c r="B36" s="14" t="s">
        <v>24</v>
      </c>
      <c r="C36" s="12">
        <v>2992</v>
      </c>
      <c r="D36" s="20" t="s">
        <v>16</v>
      </c>
      <c r="E36" s="10">
        <v>4.78</v>
      </c>
      <c r="F36" s="9"/>
      <c r="G36" s="9">
        <f t="shared" si="1"/>
        <v>130205.43000000002</v>
      </c>
    </row>
    <row r="37" spans="2:7" ht="36.75" x14ac:dyDescent="0.25">
      <c r="B37" s="14" t="s">
        <v>45</v>
      </c>
      <c r="C37" s="12">
        <v>10905</v>
      </c>
      <c r="D37" s="20" t="s">
        <v>52</v>
      </c>
      <c r="E37" s="10">
        <v>9050</v>
      </c>
      <c r="F37" s="9"/>
      <c r="G37" s="9">
        <f t="shared" ref="G37:G66" si="2">+G36-E37</f>
        <v>121155.43000000002</v>
      </c>
    </row>
    <row r="38" spans="2:7" x14ac:dyDescent="0.25">
      <c r="B38" s="14" t="s">
        <v>45</v>
      </c>
      <c r="C38" s="12">
        <v>905</v>
      </c>
      <c r="D38" s="20" t="s">
        <v>16</v>
      </c>
      <c r="E38" s="10">
        <v>13.58</v>
      </c>
      <c r="F38" s="9"/>
      <c r="G38" s="9">
        <f t="shared" si="2"/>
        <v>121141.85000000002</v>
      </c>
    </row>
    <row r="39" spans="2:7" ht="36.75" x14ac:dyDescent="0.25">
      <c r="B39" s="14" t="s">
        <v>45</v>
      </c>
      <c r="C39" s="12">
        <v>5692</v>
      </c>
      <c r="D39" s="20" t="s">
        <v>47</v>
      </c>
      <c r="E39" s="10">
        <v>9050</v>
      </c>
      <c r="F39" s="9"/>
      <c r="G39" s="9">
        <f t="shared" si="2"/>
        <v>112091.85000000002</v>
      </c>
    </row>
    <row r="40" spans="2:7" x14ac:dyDescent="0.25">
      <c r="B40" s="14" t="s">
        <v>45</v>
      </c>
      <c r="C40" s="12">
        <v>5692</v>
      </c>
      <c r="D40" s="20" t="s">
        <v>16</v>
      </c>
      <c r="E40" s="10">
        <v>13.58</v>
      </c>
      <c r="F40" s="9"/>
      <c r="G40" s="9">
        <f t="shared" si="2"/>
        <v>112078.27000000002</v>
      </c>
    </row>
    <row r="41" spans="2:7" ht="36.75" x14ac:dyDescent="0.25">
      <c r="B41" s="14" t="s">
        <v>45</v>
      </c>
      <c r="C41" s="12">
        <v>5756</v>
      </c>
      <c r="D41" s="20" t="s">
        <v>49</v>
      </c>
      <c r="E41" s="10">
        <v>9050</v>
      </c>
      <c r="F41" s="9"/>
      <c r="G41" s="9">
        <f t="shared" si="2"/>
        <v>103028.27000000002</v>
      </c>
    </row>
    <row r="42" spans="2:7" x14ac:dyDescent="0.25">
      <c r="B42" s="14" t="s">
        <v>45</v>
      </c>
      <c r="C42" s="12">
        <v>6153</v>
      </c>
      <c r="D42" s="20" t="s">
        <v>16</v>
      </c>
      <c r="E42" s="10">
        <v>13.58</v>
      </c>
      <c r="F42" s="9"/>
      <c r="G42" s="9">
        <f t="shared" si="2"/>
        <v>103014.69000000002</v>
      </c>
    </row>
    <row r="43" spans="2:7" ht="36.75" x14ac:dyDescent="0.25">
      <c r="B43" s="14" t="s">
        <v>45</v>
      </c>
      <c r="C43" s="12">
        <v>5807</v>
      </c>
      <c r="D43" s="20" t="s">
        <v>50</v>
      </c>
      <c r="E43" s="10">
        <v>9050</v>
      </c>
      <c r="F43" s="9"/>
      <c r="G43" s="9">
        <f t="shared" si="2"/>
        <v>93964.690000000017</v>
      </c>
    </row>
    <row r="44" spans="2:7" x14ac:dyDescent="0.25">
      <c r="B44" s="14" t="s">
        <v>45</v>
      </c>
      <c r="C44" s="12">
        <v>8977</v>
      </c>
      <c r="D44" s="20" t="s">
        <v>16</v>
      </c>
      <c r="E44" s="10">
        <v>13.58</v>
      </c>
      <c r="F44" s="9"/>
      <c r="G44" s="9">
        <f t="shared" si="2"/>
        <v>93951.110000000015</v>
      </c>
    </row>
    <row r="45" spans="2:7" ht="36.75" x14ac:dyDescent="0.25">
      <c r="B45" s="14" t="s">
        <v>45</v>
      </c>
      <c r="C45" s="12">
        <v>5902</v>
      </c>
      <c r="D45" s="20" t="s">
        <v>51</v>
      </c>
      <c r="E45" s="10">
        <v>10950</v>
      </c>
      <c r="F45" s="9"/>
      <c r="G45" s="9">
        <f t="shared" si="2"/>
        <v>83001.110000000015</v>
      </c>
    </row>
    <row r="46" spans="2:7" x14ac:dyDescent="0.25">
      <c r="B46" s="14" t="s">
        <v>45</v>
      </c>
      <c r="C46" s="12">
        <v>151</v>
      </c>
      <c r="D46" s="20" t="s">
        <v>16</v>
      </c>
      <c r="E46" s="10">
        <v>16.43</v>
      </c>
      <c r="F46" s="9"/>
      <c r="G46" s="9">
        <f t="shared" si="2"/>
        <v>82984.680000000022</v>
      </c>
    </row>
    <row r="47" spans="2:7" ht="36.75" x14ac:dyDescent="0.25">
      <c r="B47" s="14" t="s">
        <v>45</v>
      </c>
      <c r="C47" s="12">
        <v>5650</v>
      </c>
      <c r="D47" s="20" t="s">
        <v>48</v>
      </c>
      <c r="E47" s="10">
        <v>9050</v>
      </c>
      <c r="F47" s="9"/>
      <c r="G47" s="9">
        <f t="shared" si="2"/>
        <v>73934.680000000022</v>
      </c>
    </row>
    <row r="48" spans="2:7" x14ac:dyDescent="0.25">
      <c r="B48" s="14" t="s">
        <v>45</v>
      </c>
      <c r="C48" s="12">
        <v>7883</v>
      </c>
      <c r="D48" s="20" t="s">
        <v>16</v>
      </c>
      <c r="E48" s="10">
        <v>13.58</v>
      </c>
      <c r="F48" s="9"/>
      <c r="G48" s="9">
        <f t="shared" si="2"/>
        <v>73921.10000000002</v>
      </c>
    </row>
    <row r="49" spans="2:7" ht="24.75" x14ac:dyDescent="0.25">
      <c r="B49" s="14" t="s">
        <v>45</v>
      </c>
      <c r="C49" s="12">
        <v>6488</v>
      </c>
      <c r="D49" s="20" t="s">
        <v>20</v>
      </c>
      <c r="E49" s="10">
        <v>100</v>
      </c>
      <c r="F49" s="9"/>
      <c r="G49" s="9">
        <f t="shared" si="2"/>
        <v>73821.10000000002</v>
      </c>
    </row>
    <row r="50" spans="2:7" ht="48.75" x14ac:dyDescent="0.25">
      <c r="B50" s="14" t="s">
        <v>45</v>
      </c>
      <c r="C50" s="12">
        <v>2232</v>
      </c>
      <c r="D50" s="20" t="s">
        <v>46</v>
      </c>
      <c r="E50" s="10">
        <v>1927.67</v>
      </c>
      <c r="F50" s="9"/>
      <c r="G50" s="9">
        <f t="shared" si="2"/>
        <v>71893.430000000022</v>
      </c>
    </row>
    <row r="51" spans="2:7" x14ac:dyDescent="0.25">
      <c r="B51" s="14" t="s">
        <v>45</v>
      </c>
      <c r="C51" s="12">
        <v>8740</v>
      </c>
      <c r="D51" s="20" t="s">
        <v>16</v>
      </c>
      <c r="E51" s="10">
        <v>2.89</v>
      </c>
      <c r="F51" s="9"/>
      <c r="G51" s="9">
        <f t="shared" si="2"/>
        <v>71890.540000000023</v>
      </c>
    </row>
    <row r="52" spans="2:7" ht="24.75" x14ac:dyDescent="0.25">
      <c r="B52" s="14" t="s">
        <v>24</v>
      </c>
      <c r="C52" s="12">
        <v>163</v>
      </c>
      <c r="D52" s="20" t="s">
        <v>38</v>
      </c>
      <c r="E52" s="10">
        <v>11427.56</v>
      </c>
      <c r="F52" s="9"/>
      <c r="G52" s="9">
        <f t="shared" si="2"/>
        <v>60462.980000000025</v>
      </c>
    </row>
    <row r="53" spans="2:7" ht="24.75" x14ac:dyDescent="0.25">
      <c r="B53" s="14" t="s">
        <v>24</v>
      </c>
      <c r="C53" s="12">
        <v>163</v>
      </c>
      <c r="D53" s="20" t="s">
        <v>26</v>
      </c>
      <c r="E53" s="10">
        <v>17.14</v>
      </c>
      <c r="F53" s="9"/>
      <c r="G53" s="9">
        <f t="shared" si="2"/>
        <v>60445.840000000026</v>
      </c>
    </row>
    <row r="54" spans="2:7" ht="24.75" x14ac:dyDescent="0.25">
      <c r="B54" s="14" t="s">
        <v>27</v>
      </c>
      <c r="C54" s="12">
        <v>6848</v>
      </c>
      <c r="D54" s="20" t="s">
        <v>20</v>
      </c>
      <c r="E54" s="10">
        <v>100</v>
      </c>
      <c r="F54" s="9"/>
      <c r="G54" s="9">
        <f t="shared" si="2"/>
        <v>60345.840000000026</v>
      </c>
    </row>
    <row r="55" spans="2:7" ht="36.75" x14ac:dyDescent="0.25">
      <c r="B55" s="14" t="s">
        <v>27</v>
      </c>
      <c r="C55" s="12">
        <v>7178</v>
      </c>
      <c r="D55" s="20" t="s">
        <v>39</v>
      </c>
      <c r="E55" s="10">
        <v>1630</v>
      </c>
      <c r="F55" s="9"/>
      <c r="G55" s="9">
        <f t="shared" si="2"/>
        <v>58715.840000000026</v>
      </c>
    </row>
    <row r="56" spans="2:7" x14ac:dyDescent="0.25">
      <c r="B56" s="14" t="s">
        <v>27</v>
      </c>
      <c r="C56" s="12">
        <v>7178</v>
      </c>
      <c r="D56" s="20" t="s">
        <v>16</v>
      </c>
      <c r="E56" s="10">
        <v>2.4500000000000002</v>
      </c>
      <c r="F56" s="9"/>
      <c r="G56" s="9">
        <f t="shared" si="2"/>
        <v>58713.390000000029</v>
      </c>
    </row>
    <row r="57" spans="2:7" ht="48.75" x14ac:dyDescent="0.25">
      <c r="B57" s="14" t="s">
        <v>27</v>
      </c>
      <c r="C57" s="12">
        <v>1079</v>
      </c>
      <c r="D57" s="20" t="s">
        <v>40</v>
      </c>
      <c r="E57" s="10">
        <v>26254.400000000001</v>
      </c>
      <c r="F57" s="9"/>
      <c r="G57" s="9">
        <f t="shared" si="2"/>
        <v>32458.990000000027</v>
      </c>
    </row>
    <row r="58" spans="2:7" x14ac:dyDescent="0.25">
      <c r="B58" s="14" t="s">
        <v>27</v>
      </c>
      <c r="C58" s="12">
        <v>1079</v>
      </c>
      <c r="D58" s="20" t="s">
        <v>16</v>
      </c>
      <c r="E58" s="10">
        <v>39.380000000000003</v>
      </c>
      <c r="F58" s="9"/>
      <c r="G58" s="9">
        <f t="shared" si="2"/>
        <v>32419.610000000026</v>
      </c>
    </row>
    <row r="59" spans="2:7" ht="24.75" x14ac:dyDescent="0.25">
      <c r="B59" s="14" t="s">
        <v>27</v>
      </c>
      <c r="C59" s="12">
        <v>2022</v>
      </c>
      <c r="D59" s="20" t="s">
        <v>28</v>
      </c>
      <c r="E59" s="10">
        <v>5280</v>
      </c>
      <c r="F59" s="9"/>
      <c r="G59" s="9">
        <f t="shared" si="2"/>
        <v>27139.610000000026</v>
      </c>
    </row>
    <row r="60" spans="2:7" x14ac:dyDescent="0.25">
      <c r="B60" s="14" t="s">
        <v>27</v>
      </c>
      <c r="C60" s="12">
        <v>3021</v>
      </c>
      <c r="D60" s="20" t="s">
        <v>16</v>
      </c>
      <c r="E60" s="10">
        <v>7.92</v>
      </c>
      <c r="F60" s="9"/>
      <c r="G60" s="9">
        <f t="shared" si="2"/>
        <v>27131.690000000028</v>
      </c>
    </row>
    <row r="61" spans="2:7" ht="24.75" x14ac:dyDescent="0.25">
      <c r="B61" s="14" t="s">
        <v>27</v>
      </c>
      <c r="C61" s="12">
        <v>1452</v>
      </c>
      <c r="D61" s="20" t="s">
        <v>29</v>
      </c>
      <c r="E61" s="10">
        <v>16140</v>
      </c>
      <c r="F61" s="9"/>
      <c r="G61" s="9">
        <f t="shared" si="2"/>
        <v>10991.690000000028</v>
      </c>
    </row>
    <row r="62" spans="2:7" x14ac:dyDescent="0.25">
      <c r="B62" s="14" t="s">
        <v>27</v>
      </c>
      <c r="C62" s="12">
        <v>1452</v>
      </c>
      <c r="D62" s="20" t="s">
        <v>16</v>
      </c>
      <c r="E62" s="10">
        <v>24.21</v>
      </c>
      <c r="F62" s="9"/>
      <c r="G62" s="9">
        <f t="shared" si="2"/>
        <v>10967.480000000029</v>
      </c>
    </row>
    <row r="63" spans="2:7" ht="24.75" x14ac:dyDescent="0.25">
      <c r="B63" s="14" t="s">
        <v>30</v>
      </c>
      <c r="C63" s="12">
        <v>6779</v>
      </c>
      <c r="D63" s="20" t="s">
        <v>20</v>
      </c>
      <c r="E63" s="10">
        <v>100</v>
      </c>
      <c r="F63" s="9"/>
      <c r="G63" s="9">
        <f t="shared" si="2"/>
        <v>10867.480000000029</v>
      </c>
    </row>
    <row r="64" spans="2:7" ht="48.75" x14ac:dyDescent="0.25">
      <c r="B64" s="14" t="s">
        <v>30</v>
      </c>
      <c r="C64" s="12">
        <v>7156</v>
      </c>
      <c r="D64" s="20" t="s">
        <v>41</v>
      </c>
      <c r="E64" s="10">
        <v>1219.98</v>
      </c>
      <c r="F64" s="9"/>
      <c r="G64" s="9">
        <f t="shared" si="2"/>
        <v>9647.5000000000291</v>
      </c>
    </row>
    <row r="65" spans="2:7" x14ac:dyDescent="0.25">
      <c r="B65" s="14" t="s">
        <v>30</v>
      </c>
      <c r="C65" s="12">
        <v>7156</v>
      </c>
      <c r="D65" s="20" t="s">
        <v>16</v>
      </c>
      <c r="E65" s="10">
        <v>1.83</v>
      </c>
      <c r="F65" s="9"/>
      <c r="G65" s="9">
        <f t="shared" si="2"/>
        <v>9645.6700000000292</v>
      </c>
    </row>
    <row r="66" spans="2:7" ht="24.75" x14ac:dyDescent="0.25">
      <c r="B66" s="14" t="s">
        <v>31</v>
      </c>
      <c r="C66" s="12">
        <v>2</v>
      </c>
      <c r="D66" s="20" t="s">
        <v>12</v>
      </c>
      <c r="E66" s="10">
        <v>175</v>
      </c>
      <c r="F66" s="9"/>
      <c r="G66" s="9">
        <f t="shared" si="2"/>
        <v>9470.6700000000292</v>
      </c>
    </row>
    <row r="67" spans="2:7" ht="25.5" thickBot="1" x14ac:dyDescent="0.3">
      <c r="B67" s="15"/>
      <c r="C67" s="11"/>
      <c r="D67" s="21" t="s">
        <v>53</v>
      </c>
      <c r="E67" s="22">
        <f>SUM(E14:E66)</f>
        <v>160826.43</v>
      </c>
      <c r="F67" s="22">
        <f>SUM(F13:F66)</f>
        <v>170297.1</v>
      </c>
      <c r="G67" s="22">
        <f>+F67-E67</f>
        <v>9470.6700000000128</v>
      </c>
    </row>
    <row r="68" spans="2:7" ht="15.75" thickTop="1" x14ac:dyDescent="0.25">
      <c r="B68" s="8"/>
      <c r="C68" s="2"/>
      <c r="D68" s="7"/>
      <c r="E68" s="3"/>
      <c r="F68" s="3"/>
      <c r="G68" s="4"/>
    </row>
    <row r="69" spans="2:7" x14ac:dyDescent="0.25">
      <c r="B69" s="13"/>
      <c r="C69" s="5"/>
      <c r="D69" s="5"/>
      <c r="F69" s="5"/>
      <c r="G69" s="23"/>
    </row>
    <row r="70" spans="2:7" x14ac:dyDescent="0.25">
      <c r="B70" s="24"/>
      <c r="C70" s="6"/>
      <c r="D70" s="5"/>
      <c r="E70" s="6"/>
      <c r="F70" s="6"/>
      <c r="G70" s="6"/>
    </row>
    <row r="71" spans="2:7" x14ac:dyDescent="0.25">
      <c r="B71" s="32" t="s">
        <v>8</v>
      </c>
      <c r="C71" s="32"/>
      <c r="D71" s="5"/>
      <c r="E71" s="31" t="s">
        <v>9</v>
      </c>
      <c r="F71" s="31"/>
      <c r="G71" s="31"/>
    </row>
    <row r="72" spans="2:7" x14ac:dyDescent="0.25">
      <c r="B72" s="33" t="s">
        <v>15</v>
      </c>
      <c r="C72" s="33"/>
      <c r="D72" s="5"/>
      <c r="E72" s="25" t="s">
        <v>10</v>
      </c>
      <c r="F72" s="25"/>
      <c r="G72" s="25"/>
    </row>
  </sheetData>
  <mergeCells count="9">
    <mergeCell ref="B72:C72"/>
    <mergeCell ref="E72:G72"/>
    <mergeCell ref="C7:G7"/>
    <mergeCell ref="C8:G8"/>
    <mergeCell ref="B9:G9"/>
    <mergeCell ref="B10:G10"/>
    <mergeCell ref="B11:G11"/>
    <mergeCell ref="B71:C71"/>
    <mergeCell ref="E71:G7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Instituto Dominicano del Cafe Indocafe</cp:lastModifiedBy>
  <cp:lastPrinted>2022-10-06T16:11:37Z</cp:lastPrinted>
  <dcterms:created xsi:type="dcterms:W3CDTF">2020-05-04T18:11:55Z</dcterms:created>
  <dcterms:modified xsi:type="dcterms:W3CDTF">2022-10-07T21:21:53Z</dcterms:modified>
</cp:coreProperties>
</file>