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PORTAL INSTITUCIONAL\NOVIEMBRE 2022\"/>
    </mc:Choice>
  </mc:AlternateContent>
  <xr:revisionPtr revIDLastSave="0" documentId="13_ncr:1_{6013A122-F143-45CE-A9E3-CA2066A439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IEMBRE 2022" sheetId="26" r:id="rId1"/>
    <sheet name="Hoja2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26" l="1"/>
  <c r="F88" i="26"/>
  <c r="G10" i="26"/>
  <c r="G11" i="26" s="1"/>
  <c r="G12" i="26" l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G43" i="26" s="1"/>
  <c r="G44" i="26" s="1"/>
  <c r="G45" i="26" s="1"/>
  <c r="G46" i="26" s="1"/>
  <c r="G47" i="26" s="1"/>
  <c r="G48" i="26" s="1"/>
  <c r="G49" i="26" s="1"/>
  <c r="G50" i="26" s="1"/>
  <c r="G51" i="26" s="1"/>
  <c r="G52" i="26" s="1"/>
  <c r="G53" i="26" s="1"/>
  <c r="G54" i="26" s="1"/>
  <c r="G55" i="26" s="1"/>
  <c r="G56" i="26" s="1"/>
  <c r="G57" i="26" s="1"/>
  <c r="G58" i="26" s="1"/>
  <c r="G59" i="26" s="1"/>
  <c r="G60" i="26" s="1"/>
  <c r="G61" i="26" s="1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G76" i="26" s="1"/>
  <c r="G77" i="26" s="1"/>
  <c r="G78" i="26" s="1"/>
  <c r="G79" i="26" s="1"/>
  <c r="G80" i="26" s="1"/>
  <c r="G81" i="26" s="1"/>
  <c r="G82" i="26" s="1"/>
  <c r="G83" i="26" s="1"/>
  <c r="G84" i="26" s="1"/>
  <c r="G88" i="26"/>
  <c r="G85" i="26" l="1"/>
  <c r="G86" i="26" s="1"/>
  <c r="G87" i="26" s="1"/>
</calcChain>
</file>

<file path=xl/sharedStrings.xml><?xml version="1.0" encoding="utf-8"?>
<sst xmlns="http://schemas.openxmlformats.org/spreadsheetml/2006/main" count="173" uniqueCount="67">
  <si>
    <t xml:space="preserve"> “Año de la consolidación de la y la competitividad”</t>
  </si>
  <si>
    <t>Relacion de Ingreso y Egresos</t>
  </si>
  <si>
    <t>NO. Ck/trasferencia</t>
  </si>
  <si>
    <t>DESCRIPCION</t>
  </si>
  <si>
    <t>Debito</t>
  </si>
  <si>
    <t>Credito</t>
  </si>
  <si>
    <t xml:space="preserve">Balance </t>
  </si>
  <si>
    <t xml:space="preserve">Balance Anterior </t>
  </si>
  <si>
    <t>Jose Orlando Nuñez Castillo</t>
  </si>
  <si>
    <t>Licda. Josefina Camilo</t>
  </si>
  <si>
    <t>Sub-Directora Administrativa</t>
  </si>
  <si>
    <t>(Valor en RD$)</t>
  </si>
  <si>
    <t>Cuenta Bancaria No.3140000814 ( Anticipos Financieros)</t>
  </si>
  <si>
    <t xml:space="preserve">Fecha </t>
  </si>
  <si>
    <t>Enc. División  de Contabilidad</t>
  </si>
  <si>
    <t>comision pago al instante</t>
  </si>
  <si>
    <t>16/11/2022</t>
  </si>
  <si>
    <t>transferencia Tesorería</t>
  </si>
  <si>
    <t>4524-00000001</t>
  </si>
  <si>
    <t>ck.164</t>
  </si>
  <si>
    <t>Blas Antonio Arias Nova</t>
  </si>
  <si>
    <t>pago retención Impuestos DGII</t>
  </si>
  <si>
    <t>comisión pago DGII  Netbanking</t>
  </si>
  <si>
    <t>transferencia Agua Crystal</t>
  </si>
  <si>
    <t>comisión 0.15% tranferencia</t>
  </si>
  <si>
    <t>Comisión pago al instante</t>
  </si>
  <si>
    <t>pagos al instante BCRD A GGB S</t>
  </si>
  <si>
    <t>Transferencia a soluciones ya</t>
  </si>
  <si>
    <t>Transferencia ach a Tacubaya</t>
  </si>
  <si>
    <t>17/11/2022</t>
  </si>
  <si>
    <t>Transferencia al instante BCRD a Ferrería</t>
  </si>
  <si>
    <t>Crédito transferencia a cta. Correiente</t>
  </si>
  <si>
    <t>Reverso por ACH</t>
  </si>
  <si>
    <t>devulución imp. 2337</t>
  </si>
  <si>
    <t>pagos al instante BCRD A ferreteria</t>
  </si>
  <si>
    <t>cobro impuestos 0.15%</t>
  </si>
  <si>
    <t>pago al instantante BCRD Inver</t>
  </si>
  <si>
    <t>pagos al instante BCRD a DAF Ti</t>
  </si>
  <si>
    <t>21/11/2022</t>
  </si>
  <si>
    <t>pagos al instante BCRD a Ferre</t>
  </si>
  <si>
    <t>cobro impuestos 0.15%, transferencia TUB</t>
  </si>
  <si>
    <t xml:space="preserve">pagos al instante BCRD </t>
  </si>
  <si>
    <t>pagos al instante BCRD  soluc</t>
  </si>
  <si>
    <t>22/11/2022</t>
  </si>
  <si>
    <t>cobro impuestos 0.15% ck 164</t>
  </si>
  <si>
    <t>pago al instantante BCRD  A DAF TI</t>
  </si>
  <si>
    <t>cobro impuestos 0.15% transferencia TUB</t>
  </si>
  <si>
    <t>comición pago al instante BCRD</t>
  </si>
  <si>
    <t>pago al instante BCRD a Tacue</t>
  </si>
  <si>
    <t>pago al instante BCRD a Ferreteria</t>
  </si>
  <si>
    <t>pagos al instante BCRD a Super</t>
  </si>
  <si>
    <t>cobro imp. DGII 0.15% transferencia Turb</t>
  </si>
  <si>
    <t>Crédito transferencia a cta. Corriente</t>
  </si>
  <si>
    <t>23/11/2022</t>
  </si>
  <si>
    <t>Transferencia a Alonny Enmanuel</t>
  </si>
  <si>
    <t>Transferencia a Mónico Morent</t>
  </si>
  <si>
    <t>comisión pago al instante BCRD</t>
  </si>
  <si>
    <t>Pago al Instante BCRD Cente</t>
  </si>
  <si>
    <t>pago al instante BCR a Inver</t>
  </si>
  <si>
    <t>24/11/2022</t>
  </si>
  <si>
    <t>Transferencia a CECONSA</t>
  </si>
  <si>
    <t>pago al instante BCR a SC BU</t>
  </si>
  <si>
    <t>Comisión manejo de cuenta</t>
  </si>
  <si>
    <t>cargo balance promedio minimo</t>
  </si>
  <si>
    <t>30/11/2022</t>
  </si>
  <si>
    <t>Total Balance al 30.11.2022</t>
  </si>
  <si>
    <t xml:space="preserve">           AL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</si>
</sst>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1" applyFont="1" applyFill="1" applyBorder="1"/>
    <xf numFmtId="164" fontId="0" fillId="2" borderId="0" xfId="1" applyFont="1" applyFill="1" applyBorder="1"/>
    <xf numFmtId="164" fontId="2" fillId="2" borderId="0" xfId="1" applyFont="1" applyFill="1" applyBorder="1"/>
    <xf numFmtId="0" fontId="0" fillId="2" borderId="0" xfId="0" applyFill="1"/>
    <xf numFmtId="0" fontId="10" fillId="2" borderId="0" xfId="0" applyFont="1" applyFill="1" applyBorder="1" applyAlignment="1">
      <alignment horizontal="left" indent="1"/>
    </xf>
    <xf numFmtId="166" fontId="11" fillId="2" borderId="0" xfId="0" applyNumberFormat="1" applyFont="1" applyFill="1" applyBorder="1" applyAlignment="1" applyProtection="1">
      <alignment horizontal="right" vertical="center"/>
    </xf>
    <xf numFmtId="164" fontId="13" fillId="2" borderId="1" xfId="1" applyFont="1" applyFill="1" applyBorder="1"/>
    <xf numFmtId="164" fontId="12" fillId="2" borderId="1" xfId="1" applyFont="1" applyFill="1" applyBorder="1"/>
    <xf numFmtId="0" fontId="12" fillId="2" borderId="0" xfId="0" applyFont="1" applyFill="1" applyBorder="1"/>
    <xf numFmtId="0" fontId="12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66" fontId="14" fillId="2" borderId="0" xfId="0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wrapText="1"/>
    </xf>
    <xf numFmtId="164" fontId="13" fillId="2" borderId="3" xfId="0" applyNumberFormat="1" applyFont="1" applyFill="1" applyBorder="1"/>
    <xf numFmtId="14" fontId="12" fillId="2" borderId="4" xfId="0" applyNumberFormat="1" applyFont="1" applyFill="1" applyBorder="1" applyAlignment="1">
      <alignment horizontal="right"/>
    </xf>
    <xf numFmtId="14" fontId="12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5" fontId="5" fillId="2" borderId="0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2" defaultTableStyle="TableStyleMedium2" defaultPivotStyle="PivotStyleLight16">
    <tableStyle name="Estilo de tabla 1" pivot="0" count="0" xr9:uid="{00000000-0011-0000-FFFF-FFFF00000000}"/>
    <tableStyle name="Estilo de tabla dinámica 1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304799</xdr:colOff>
      <xdr:row>0</xdr:row>
      <xdr:rowOff>47626</xdr:rowOff>
    </xdr:from>
    <xdr:ext cx="3286125" cy="495299"/>
    <xdr:pic>
      <xdr:nvPicPr>
        <xdr:cNvPr id="2" name="Picture 6">
          <a:extLst>
            <a:ext uri="{FF2B5EF4-FFF2-40B4-BE49-F238E27FC236}">
              <a16:creationId xmlns:a16="http://schemas.microsoft.com/office/drawing/2014/main" id="{C5EDBEE8-3305-4C1E-885C-F2F89837D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799" y="619126"/>
          <a:ext cx="3286125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4EE8-0125-4230-8F6F-145CCE5AA9AB}">
  <dimension ref="A1:G91"/>
  <sheetViews>
    <sheetView tabSelected="1" workbookViewId="0">
      <selection activeCell="I11" sqref="I11"/>
    </sheetView>
  </sheetViews>
  <sheetFormatPr baseColWidth="10" defaultRowHeight="15" x14ac:dyDescent="0.25"/>
  <cols>
    <col min="1" max="1" width="11.42578125" style="7"/>
    <col min="2" max="2" width="8.85546875" style="7" customWidth="1"/>
    <col min="3" max="3" width="15.7109375" style="7" customWidth="1"/>
    <col min="4" max="4" width="19.140625" style="7" customWidth="1"/>
    <col min="5" max="5" width="9.7109375" style="7" customWidth="1"/>
    <col min="6" max="16384" width="11.42578125" style="7"/>
  </cols>
  <sheetData>
    <row r="1" spans="1:7" x14ac:dyDescent="0.25">
      <c r="B1" s="14"/>
    </row>
    <row r="2" spans="1:7" x14ac:dyDescent="0.25">
      <c r="B2" s="14"/>
    </row>
    <row r="3" spans="1:7" x14ac:dyDescent="0.25">
      <c r="B3" s="14"/>
    </row>
    <row r="4" spans="1:7" ht="18.75" x14ac:dyDescent="0.25">
      <c r="B4" s="14"/>
      <c r="C4" s="26" t="s">
        <v>0</v>
      </c>
      <c r="D4" s="26"/>
      <c r="E4" s="26"/>
      <c r="F4" s="26"/>
      <c r="G4" s="26"/>
    </row>
    <row r="5" spans="1:7" ht="18.75" x14ac:dyDescent="0.25">
      <c r="B5" s="14"/>
      <c r="C5" s="27" t="s">
        <v>1</v>
      </c>
      <c r="D5" s="27"/>
      <c r="E5" s="27"/>
      <c r="F5" s="27"/>
      <c r="G5" s="27"/>
    </row>
    <row r="6" spans="1:7" ht="18.75" x14ac:dyDescent="0.3">
      <c r="B6" s="29" t="s">
        <v>66</v>
      </c>
      <c r="C6" s="29"/>
      <c r="D6" s="29"/>
      <c r="E6" s="29"/>
      <c r="F6" s="29"/>
      <c r="G6" s="29"/>
    </row>
    <row r="7" spans="1:7" ht="18.75" x14ac:dyDescent="0.3">
      <c r="B7" s="28" t="s">
        <v>12</v>
      </c>
      <c r="C7" s="28"/>
      <c r="D7" s="28"/>
      <c r="E7" s="28"/>
      <c r="F7" s="28"/>
      <c r="G7" s="28"/>
    </row>
    <row r="8" spans="1:7" ht="15.75" x14ac:dyDescent="0.25">
      <c r="B8" s="25" t="s">
        <v>11</v>
      </c>
      <c r="C8" s="25"/>
      <c r="D8" s="25"/>
      <c r="E8" s="25"/>
      <c r="F8" s="25"/>
      <c r="G8" s="25"/>
    </row>
    <row r="9" spans="1:7" ht="25.5" x14ac:dyDescent="0.25">
      <c r="A9" s="33"/>
      <c r="B9" s="23" t="s">
        <v>13</v>
      </c>
      <c r="C9" s="16" t="s">
        <v>2</v>
      </c>
      <c r="D9" s="16" t="s">
        <v>3</v>
      </c>
      <c r="E9" s="17" t="s">
        <v>4</v>
      </c>
      <c r="F9" s="17" t="s">
        <v>5</v>
      </c>
      <c r="G9" s="17" t="s">
        <v>6</v>
      </c>
    </row>
    <row r="10" spans="1:7" x14ac:dyDescent="0.25">
      <c r="A10" s="33"/>
      <c r="B10" s="21">
        <v>44572</v>
      </c>
      <c r="C10" s="13"/>
      <c r="D10" s="18" t="s">
        <v>7</v>
      </c>
      <c r="E10" s="11"/>
      <c r="F10" s="7">
        <v>842.93</v>
      </c>
      <c r="G10" s="10">
        <f>+F10</f>
        <v>842.93</v>
      </c>
    </row>
    <row r="11" spans="1:7" ht="24.75" x14ac:dyDescent="0.25">
      <c r="A11" s="33"/>
      <c r="B11" s="22" t="s">
        <v>16</v>
      </c>
      <c r="C11" s="2" t="s">
        <v>18</v>
      </c>
      <c r="D11" s="18" t="s">
        <v>17</v>
      </c>
      <c r="E11" s="11"/>
      <c r="F11" s="10">
        <v>149251.75</v>
      </c>
      <c r="G11" s="10">
        <f>+F11+G10</f>
        <v>150094.68</v>
      </c>
    </row>
    <row r="12" spans="1:7" ht="30" x14ac:dyDescent="0.25">
      <c r="A12" s="33"/>
      <c r="B12" s="22" t="s">
        <v>16</v>
      </c>
      <c r="C12" s="3">
        <v>3968</v>
      </c>
      <c r="D12" s="34" t="s">
        <v>21</v>
      </c>
      <c r="E12" s="2">
        <v>864.41</v>
      </c>
      <c r="F12" s="2"/>
      <c r="G12" s="35">
        <f>+G11-E12</f>
        <v>149230.26999999999</v>
      </c>
    </row>
    <row r="13" spans="1:7" ht="30" x14ac:dyDescent="0.25">
      <c r="A13" s="33"/>
      <c r="B13" s="22" t="s">
        <v>16</v>
      </c>
      <c r="C13" s="3">
        <v>3966</v>
      </c>
      <c r="D13" s="34" t="s">
        <v>22</v>
      </c>
      <c r="E13" s="2">
        <v>80</v>
      </c>
      <c r="F13" s="4"/>
      <c r="G13" s="35">
        <f>+G12-E13</f>
        <v>149150.26999999999</v>
      </c>
    </row>
    <row r="14" spans="1:7" ht="30" x14ac:dyDescent="0.25">
      <c r="A14" s="33"/>
      <c r="B14" s="22" t="s">
        <v>16</v>
      </c>
      <c r="C14" s="3">
        <v>4841</v>
      </c>
      <c r="D14" s="34" t="s">
        <v>21</v>
      </c>
      <c r="E14" s="11">
        <v>1555.94</v>
      </c>
      <c r="F14" s="4"/>
      <c r="G14" s="35">
        <f t="shared" ref="G14:G27" si="0">+G13-E14</f>
        <v>147594.32999999999</v>
      </c>
    </row>
    <row r="15" spans="1:7" ht="30" x14ac:dyDescent="0.25">
      <c r="A15" s="33"/>
      <c r="B15" s="22" t="s">
        <v>16</v>
      </c>
      <c r="C15" s="3">
        <v>4781</v>
      </c>
      <c r="D15" s="34" t="s">
        <v>22</v>
      </c>
      <c r="E15" s="2">
        <v>80</v>
      </c>
      <c r="F15" s="4"/>
      <c r="G15" s="35">
        <f t="shared" si="0"/>
        <v>147514.32999999999</v>
      </c>
    </row>
    <row r="16" spans="1:7" ht="24.75" x14ac:dyDescent="0.25">
      <c r="A16" s="33"/>
      <c r="B16" s="22" t="s">
        <v>16</v>
      </c>
      <c r="C16" s="3">
        <v>3913</v>
      </c>
      <c r="D16" s="18" t="s">
        <v>23</v>
      </c>
      <c r="E16" s="11">
        <v>5728.5</v>
      </c>
      <c r="F16" s="4"/>
      <c r="G16" s="35">
        <f t="shared" si="0"/>
        <v>141785.82999999999</v>
      </c>
    </row>
    <row r="17" spans="1:7" ht="24.75" x14ac:dyDescent="0.25">
      <c r="A17" s="33"/>
      <c r="B17" s="22" t="s">
        <v>16</v>
      </c>
      <c r="C17" s="3">
        <v>3913</v>
      </c>
      <c r="D17" s="18" t="s">
        <v>24</v>
      </c>
      <c r="E17" s="11">
        <v>8.59</v>
      </c>
      <c r="F17" s="4"/>
      <c r="G17" s="35">
        <f t="shared" si="0"/>
        <v>141777.24</v>
      </c>
    </row>
    <row r="18" spans="1:7" ht="24.75" x14ac:dyDescent="0.25">
      <c r="A18" s="33"/>
      <c r="B18" s="22" t="s">
        <v>16</v>
      </c>
      <c r="C18" s="3">
        <v>3291</v>
      </c>
      <c r="D18" s="18" t="s">
        <v>25</v>
      </c>
      <c r="E18" s="11">
        <v>100</v>
      </c>
      <c r="F18" s="4"/>
      <c r="G18" s="35">
        <f t="shared" si="0"/>
        <v>141677.24</v>
      </c>
    </row>
    <row r="19" spans="1:7" ht="24.75" x14ac:dyDescent="0.25">
      <c r="A19" s="33"/>
      <c r="B19" s="22" t="s">
        <v>16</v>
      </c>
      <c r="C19" s="3">
        <v>3385</v>
      </c>
      <c r="D19" s="18" t="s">
        <v>26</v>
      </c>
      <c r="E19" s="11">
        <v>1652</v>
      </c>
      <c r="F19" s="4"/>
      <c r="G19" s="35">
        <f t="shared" si="0"/>
        <v>140025.24</v>
      </c>
    </row>
    <row r="20" spans="1:7" ht="24.75" x14ac:dyDescent="0.25">
      <c r="A20" s="33"/>
      <c r="B20" s="22" t="s">
        <v>16</v>
      </c>
      <c r="C20" s="3">
        <v>3385</v>
      </c>
      <c r="D20" s="18" t="s">
        <v>24</v>
      </c>
      <c r="E20" s="11">
        <v>2.48</v>
      </c>
      <c r="F20" s="4"/>
      <c r="G20" s="35">
        <f t="shared" si="0"/>
        <v>140022.75999999998</v>
      </c>
    </row>
    <row r="21" spans="1:7" ht="24.75" x14ac:dyDescent="0.25">
      <c r="A21" s="33"/>
      <c r="B21" s="22" t="s">
        <v>16</v>
      </c>
      <c r="C21" s="3">
        <v>8164</v>
      </c>
      <c r="D21" s="18" t="s">
        <v>27</v>
      </c>
      <c r="E21" s="11">
        <v>13560</v>
      </c>
      <c r="F21" s="4"/>
      <c r="G21" s="35">
        <f t="shared" si="0"/>
        <v>126462.75999999998</v>
      </c>
    </row>
    <row r="22" spans="1:7" ht="24.75" x14ac:dyDescent="0.25">
      <c r="A22" s="33"/>
      <c r="B22" s="22" t="s">
        <v>16</v>
      </c>
      <c r="C22" s="3">
        <v>8164</v>
      </c>
      <c r="D22" s="18" t="s">
        <v>24</v>
      </c>
      <c r="E22" s="11">
        <v>20.34</v>
      </c>
      <c r="F22" s="4"/>
      <c r="G22" s="35">
        <f t="shared" si="0"/>
        <v>126442.41999999998</v>
      </c>
    </row>
    <row r="23" spans="1:7" ht="24.75" x14ac:dyDescent="0.25">
      <c r="A23" s="33"/>
      <c r="B23" s="22" t="s">
        <v>16</v>
      </c>
      <c r="C23" s="3">
        <v>2337</v>
      </c>
      <c r="D23" s="18" t="s">
        <v>28</v>
      </c>
      <c r="E23" s="11">
        <v>13488.78</v>
      </c>
      <c r="F23" s="4"/>
      <c r="G23" s="35">
        <f t="shared" si="0"/>
        <v>112953.63999999998</v>
      </c>
    </row>
    <row r="24" spans="1:7" ht="24.75" x14ac:dyDescent="0.25">
      <c r="A24" s="33"/>
      <c r="B24" s="22" t="s">
        <v>16</v>
      </c>
      <c r="C24" s="3">
        <v>2337</v>
      </c>
      <c r="D24" s="18" t="s">
        <v>24</v>
      </c>
      <c r="E24" s="11">
        <v>20.23</v>
      </c>
      <c r="F24" s="4"/>
      <c r="G24" s="35">
        <f t="shared" si="0"/>
        <v>112933.40999999999</v>
      </c>
    </row>
    <row r="25" spans="1:7" ht="24.75" x14ac:dyDescent="0.25">
      <c r="A25" s="33"/>
      <c r="B25" s="21" t="s">
        <v>29</v>
      </c>
      <c r="C25" s="3">
        <v>9438</v>
      </c>
      <c r="D25" s="18" t="s">
        <v>25</v>
      </c>
      <c r="E25" s="11">
        <v>100</v>
      </c>
      <c r="F25" s="4"/>
      <c r="G25" s="35">
        <f t="shared" si="0"/>
        <v>112833.40999999999</v>
      </c>
    </row>
    <row r="26" spans="1:7" ht="36.75" x14ac:dyDescent="0.25">
      <c r="A26" s="33"/>
      <c r="B26" s="21" t="s">
        <v>29</v>
      </c>
      <c r="C26" s="3">
        <v>9562</v>
      </c>
      <c r="D26" s="18" t="s">
        <v>30</v>
      </c>
      <c r="E26" s="11">
        <v>3383</v>
      </c>
      <c r="F26" s="4"/>
      <c r="G26" s="35">
        <f t="shared" si="0"/>
        <v>109450.40999999999</v>
      </c>
    </row>
    <row r="27" spans="1:7" ht="24.75" x14ac:dyDescent="0.25">
      <c r="A27" s="33"/>
      <c r="B27" s="21" t="s">
        <v>29</v>
      </c>
      <c r="C27" s="3">
        <v>9582</v>
      </c>
      <c r="D27" s="18" t="s">
        <v>24</v>
      </c>
      <c r="E27" s="11">
        <v>5.07</v>
      </c>
      <c r="F27" s="4"/>
      <c r="G27" s="35">
        <f t="shared" si="0"/>
        <v>109445.33999999998</v>
      </c>
    </row>
    <row r="28" spans="1:7" ht="45" x14ac:dyDescent="0.25">
      <c r="A28" s="33"/>
      <c r="B28" s="21" t="s">
        <v>29</v>
      </c>
      <c r="C28" s="3">
        <v>9921</v>
      </c>
      <c r="D28" s="34" t="s">
        <v>31</v>
      </c>
      <c r="E28" s="11"/>
      <c r="F28" s="4">
        <v>3383</v>
      </c>
      <c r="G28" s="35">
        <f>+G27+F28</f>
        <v>112828.33999999998</v>
      </c>
    </row>
    <row r="29" spans="1:7" x14ac:dyDescent="0.25">
      <c r="A29" s="33"/>
      <c r="B29" s="21" t="s">
        <v>29</v>
      </c>
      <c r="C29" s="3">
        <v>20122</v>
      </c>
      <c r="D29" s="34" t="s">
        <v>32</v>
      </c>
      <c r="E29" s="11"/>
      <c r="F29" s="4">
        <v>13488.78</v>
      </c>
      <c r="G29" s="35">
        <f>+G28+F29</f>
        <v>126317.11999999998</v>
      </c>
    </row>
    <row r="30" spans="1:7" ht="30" x14ac:dyDescent="0.25">
      <c r="A30" s="33"/>
      <c r="B30" s="21" t="s">
        <v>29</v>
      </c>
      <c r="C30" s="3">
        <v>107</v>
      </c>
      <c r="D30" s="34" t="s">
        <v>33</v>
      </c>
      <c r="E30" s="2"/>
      <c r="F30" s="4">
        <v>20.23</v>
      </c>
      <c r="G30" s="35">
        <f>+G29+F30</f>
        <v>126337.34999999998</v>
      </c>
    </row>
    <row r="31" spans="1:7" ht="30" x14ac:dyDescent="0.25">
      <c r="A31" s="33"/>
      <c r="B31" s="21" t="s">
        <v>29</v>
      </c>
      <c r="C31" s="3">
        <v>9768</v>
      </c>
      <c r="D31" s="34" t="s">
        <v>15</v>
      </c>
      <c r="E31" s="2">
        <v>100</v>
      </c>
      <c r="F31" s="4"/>
      <c r="G31" s="35">
        <f t="shared" ref="G31:G43" si="1">+G30-E31</f>
        <v>126237.34999999998</v>
      </c>
    </row>
    <row r="32" spans="1:7" ht="30" x14ac:dyDescent="0.25">
      <c r="A32" s="33"/>
      <c r="B32" s="21" t="s">
        <v>29</v>
      </c>
      <c r="C32" s="3">
        <v>293</v>
      </c>
      <c r="D32" s="34" t="s">
        <v>34</v>
      </c>
      <c r="E32" s="11">
        <v>3383</v>
      </c>
      <c r="F32" s="4"/>
      <c r="G32" s="11">
        <f t="shared" si="1"/>
        <v>122854.34999999998</v>
      </c>
    </row>
    <row r="33" spans="1:7" ht="30" x14ac:dyDescent="0.25">
      <c r="A33" s="33"/>
      <c r="B33" s="21" t="s">
        <v>29</v>
      </c>
      <c r="C33" s="3">
        <v>90293</v>
      </c>
      <c r="D33" s="34" t="s">
        <v>35</v>
      </c>
      <c r="E33" s="11">
        <v>5.07</v>
      </c>
      <c r="F33" s="4"/>
      <c r="G33" s="11">
        <f t="shared" si="1"/>
        <v>122849.27999999997</v>
      </c>
    </row>
    <row r="34" spans="1:7" ht="30" x14ac:dyDescent="0.25">
      <c r="A34" s="33"/>
      <c r="B34" s="21" t="s">
        <v>29</v>
      </c>
      <c r="C34" s="3">
        <v>61399</v>
      </c>
      <c r="D34" s="34" t="s">
        <v>25</v>
      </c>
      <c r="E34" s="11">
        <v>100</v>
      </c>
      <c r="F34" s="4"/>
      <c r="G34" s="11">
        <f t="shared" si="1"/>
        <v>122749.27999999997</v>
      </c>
    </row>
    <row r="35" spans="1:7" ht="30" x14ac:dyDescent="0.25">
      <c r="A35" s="33"/>
      <c r="B35" s="21" t="s">
        <v>29</v>
      </c>
      <c r="C35" s="3">
        <v>1565</v>
      </c>
      <c r="D35" s="34" t="s">
        <v>36</v>
      </c>
      <c r="E35" s="11">
        <v>7373.9</v>
      </c>
      <c r="F35" s="4"/>
      <c r="G35" s="11">
        <f t="shared" si="1"/>
        <v>115375.37999999998</v>
      </c>
    </row>
    <row r="36" spans="1:7" ht="30" x14ac:dyDescent="0.25">
      <c r="A36" s="33"/>
      <c r="B36" s="21" t="s">
        <v>29</v>
      </c>
      <c r="C36" s="3">
        <v>1565</v>
      </c>
      <c r="D36" s="34" t="s">
        <v>35</v>
      </c>
      <c r="E36" s="11">
        <v>11.06</v>
      </c>
      <c r="F36" s="4"/>
      <c r="G36" s="11">
        <f t="shared" si="1"/>
        <v>115364.31999999998</v>
      </c>
    </row>
    <row r="37" spans="1:7" ht="30" x14ac:dyDescent="0.25">
      <c r="A37" s="33"/>
      <c r="B37" s="21" t="s">
        <v>29</v>
      </c>
      <c r="C37" s="3">
        <v>5662</v>
      </c>
      <c r="D37" s="34" t="s">
        <v>25</v>
      </c>
      <c r="E37" s="11">
        <v>100</v>
      </c>
      <c r="F37" s="4"/>
      <c r="G37" s="11">
        <f t="shared" si="1"/>
        <v>115264.31999999998</v>
      </c>
    </row>
    <row r="38" spans="1:7" ht="30" x14ac:dyDescent="0.25">
      <c r="A38" s="33"/>
      <c r="B38" s="21" t="s">
        <v>29</v>
      </c>
      <c r="C38" s="3">
        <v>5796</v>
      </c>
      <c r="D38" s="34" t="s">
        <v>37</v>
      </c>
      <c r="E38" s="11">
        <v>10950</v>
      </c>
      <c r="F38" s="4"/>
      <c r="G38" s="11">
        <f t="shared" si="1"/>
        <v>104314.31999999998</v>
      </c>
    </row>
    <row r="39" spans="1:7" ht="30" x14ac:dyDescent="0.25">
      <c r="A39" s="33"/>
      <c r="B39" s="21" t="s">
        <v>29</v>
      </c>
      <c r="C39" s="3">
        <v>5796</v>
      </c>
      <c r="D39" s="34" t="s">
        <v>35</v>
      </c>
      <c r="E39" s="11">
        <v>16.43</v>
      </c>
      <c r="F39" s="4"/>
      <c r="G39" s="11">
        <f t="shared" si="1"/>
        <v>104297.88999999998</v>
      </c>
    </row>
    <row r="40" spans="1:7" ht="30" x14ac:dyDescent="0.25">
      <c r="A40" s="33"/>
      <c r="B40" s="21" t="s">
        <v>38</v>
      </c>
      <c r="C40" s="3" t="s">
        <v>19</v>
      </c>
      <c r="D40" s="34" t="s">
        <v>20</v>
      </c>
      <c r="E40" s="11">
        <v>11378.07</v>
      </c>
      <c r="F40" s="4"/>
      <c r="G40" s="11">
        <f t="shared" si="1"/>
        <v>92919.819999999978</v>
      </c>
    </row>
    <row r="41" spans="1:7" ht="30" x14ac:dyDescent="0.25">
      <c r="A41" s="33"/>
      <c r="B41" s="21" t="s">
        <v>38</v>
      </c>
      <c r="C41" s="3">
        <v>1753</v>
      </c>
      <c r="D41" s="34" t="s">
        <v>25</v>
      </c>
      <c r="E41" s="11">
        <v>100</v>
      </c>
      <c r="F41" s="4"/>
      <c r="G41" s="11">
        <f t="shared" si="1"/>
        <v>92819.819999999978</v>
      </c>
    </row>
    <row r="42" spans="1:7" ht="30" x14ac:dyDescent="0.25">
      <c r="A42" s="33"/>
      <c r="B42" s="21" t="s">
        <v>38</v>
      </c>
      <c r="C42" s="3">
        <v>1917</v>
      </c>
      <c r="D42" s="34" t="s">
        <v>39</v>
      </c>
      <c r="E42" s="11">
        <v>6540</v>
      </c>
      <c r="F42" s="4"/>
      <c r="G42" s="11">
        <f t="shared" si="1"/>
        <v>86279.819999999978</v>
      </c>
    </row>
    <row r="43" spans="1:7" ht="30" x14ac:dyDescent="0.25">
      <c r="A43" s="33"/>
      <c r="B43" s="21" t="s">
        <v>38</v>
      </c>
      <c r="C43" s="3">
        <v>1917</v>
      </c>
      <c r="D43" s="34" t="s">
        <v>35</v>
      </c>
      <c r="E43" s="11">
        <v>9.81</v>
      </c>
      <c r="F43" s="4"/>
      <c r="G43" s="11">
        <f t="shared" si="1"/>
        <v>86270.00999999998</v>
      </c>
    </row>
    <row r="44" spans="1:7" ht="45" x14ac:dyDescent="0.25">
      <c r="A44" s="33"/>
      <c r="B44" s="21" t="s">
        <v>38</v>
      </c>
      <c r="C44" s="3">
        <v>1008</v>
      </c>
      <c r="D44" s="34" t="s">
        <v>31</v>
      </c>
      <c r="E44" s="11"/>
      <c r="F44" s="4">
        <v>6540</v>
      </c>
      <c r="G44" s="11">
        <f>+G43+F44</f>
        <v>92810.00999999998</v>
      </c>
    </row>
    <row r="45" spans="1:7" ht="30" x14ac:dyDescent="0.25">
      <c r="A45" s="33"/>
      <c r="B45" s="21" t="s">
        <v>38</v>
      </c>
      <c r="C45" s="3">
        <v>8375</v>
      </c>
      <c r="D45" s="34" t="s">
        <v>25</v>
      </c>
      <c r="E45" s="11">
        <v>100</v>
      </c>
      <c r="F45" s="4"/>
      <c r="G45" s="11">
        <f>+G44-E45</f>
        <v>92710.00999999998</v>
      </c>
    </row>
    <row r="46" spans="1:7" ht="30" x14ac:dyDescent="0.25">
      <c r="A46" s="33"/>
      <c r="B46" s="21" t="s">
        <v>38</v>
      </c>
      <c r="C46" s="3">
        <v>8526</v>
      </c>
      <c r="D46" s="34" t="s">
        <v>39</v>
      </c>
      <c r="E46" s="11">
        <v>6540</v>
      </c>
      <c r="F46" s="4"/>
      <c r="G46" s="11">
        <f>+G45-E46</f>
        <v>86170.00999999998</v>
      </c>
    </row>
    <row r="47" spans="1:7" ht="45" x14ac:dyDescent="0.25">
      <c r="A47" s="33"/>
      <c r="B47" s="21" t="s">
        <v>38</v>
      </c>
      <c r="C47" s="3">
        <v>8526</v>
      </c>
      <c r="D47" s="34" t="s">
        <v>40</v>
      </c>
      <c r="E47" s="11">
        <v>9.81</v>
      </c>
      <c r="F47" s="4"/>
      <c r="G47" s="11">
        <f>+G46-E47</f>
        <v>86160.199999999983</v>
      </c>
    </row>
    <row r="48" spans="1:7" ht="45" x14ac:dyDescent="0.25">
      <c r="A48" s="33"/>
      <c r="B48" s="21" t="s">
        <v>38</v>
      </c>
      <c r="C48" s="3">
        <v>3418</v>
      </c>
      <c r="D48" s="34" t="s">
        <v>31</v>
      </c>
      <c r="E48" s="11"/>
      <c r="F48" s="4">
        <v>6540</v>
      </c>
      <c r="G48" s="11">
        <f>+G47+F48</f>
        <v>92700.199999999983</v>
      </c>
    </row>
    <row r="49" spans="1:7" ht="30" x14ac:dyDescent="0.25">
      <c r="A49" s="33"/>
      <c r="B49" s="21" t="s">
        <v>38</v>
      </c>
      <c r="C49" s="3">
        <v>9483</v>
      </c>
      <c r="D49" s="34" t="s">
        <v>25</v>
      </c>
      <c r="E49" s="11">
        <v>100</v>
      </c>
      <c r="F49" s="4"/>
      <c r="G49" s="11">
        <f>+G48-E49</f>
        <v>92600.199999999983</v>
      </c>
    </row>
    <row r="50" spans="1:7" ht="30" x14ac:dyDescent="0.25">
      <c r="A50" s="33"/>
      <c r="B50" s="21" t="s">
        <v>38</v>
      </c>
      <c r="C50" s="3">
        <v>9607</v>
      </c>
      <c r="D50" s="34" t="s">
        <v>39</v>
      </c>
      <c r="E50" s="11">
        <v>6540</v>
      </c>
      <c r="F50" s="4"/>
      <c r="G50" s="11">
        <f>+G49-E50</f>
        <v>86060.199999999983</v>
      </c>
    </row>
    <row r="51" spans="1:7" ht="30" x14ac:dyDescent="0.25">
      <c r="A51" s="33"/>
      <c r="B51" s="21" t="s">
        <v>38</v>
      </c>
      <c r="C51" s="3">
        <v>9607</v>
      </c>
      <c r="D51" s="34" t="s">
        <v>35</v>
      </c>
      <c r="E51" s="11">
        <v>9.81</v>
      </c>
      <c r="F51" s="4"/>
      <c r="G51" s="11">
        <f>+G50-E51</f>
        <v>86050.389999999985</v>
      </c>
    </row>
    <row r="52" spans="1:7" ht="45" x14ac:dyDescent="0.25">
      <c r="A52" s="33"/>
      <c r="B52" s="21" t="s">
        <v>38</v>
      </c>
      <c r="C52" s="3">
        <v>4630</v>
      </c>
      <c r="D52" s="34" t="s">
        <v>52</v>
      </c>
      <c r="E52" s="11"/>
      <c r="F52" s="4">
        <v>6540</v>
      </c>
      <c r="G52" s="11">
        <f>+G51+F52</f>
        <v>92590.389999999985</v>
      </c>
    </row>
    <row r="53" spans="1:7" ht="30" x14ac:dyDescent="0.25">
      <c r="A53" s="33"/>
      <c r="B53" s="21" t="s">
        <v>38</v>
      </c>
      <c r="C53" s="3">
        <v>5260</v>
      </c>
      <c r="D53" s="34" t="s">
        <v>41</v>
      </c>
      <c r="E53" s="11">
        <v>100</v>
      </c>
      <c r="F53" s="4"/>
      <c r="G53" s="11">
        <f t="shared" ref="G53:G68" si="2">+G52-E53</f>
        <v>92490.389999999985</v>
      </c>
    </row>
    <row r="54" spans="1:7" ht="30" x14ac:dyDescent="0.25">
      <c r="A54" s="33"/>
      <c r="B54" s="21" t="s">
        <v>38</v>
      </c>
      <c r="C54" s="3">
        <v>5376</v>
      </c>
      <c r="D54" s="34" t="s">
        <v>42</v>
      </c>
      <c r="E54" s="11">
        <v>4180</v>
      </c>
      <c r="F54" s="4"/>
      <c r="G54" s="11">
        <f t="shared" si="2"/>
        <v>88310.389999999985</v>
      </c>
    </row>
    <row r="55" spans="1:7" ht="30" x14ac:dyDescent="0.25">
      <c r="A55" s="33"/>
      <c r="B55" s="21" t="s">
        <v>38</v>
      </c>
      <c r="C55" s="3">
        <v>5376</v>
      </c>
      <c r="D55" s="34" t="s">
        <v>35</v>
      </c>
      <c r="E55" s="11">
        <v>6.27</v>
      </c>
      <c r="F55" s="4"/>
      <c r="G55" s="11">
        <f t="shared" si="2"/>
        <v>88304.119999999981</v>
      </c>
    </row>
    <row r="56" spans="1:7" ht="30" x14ac:dyDescent="0.25">
      <c r="A56" s="33"/>
      <c r="B56" s="21" t="s">
        <v>43</v>
      </c>
      <c r="C56" s="3">
        <v>1256</v>
      </c>
      <c r="D56" s="34" t="s">
        <v>44</v>
      </c>
      <c r="E56" s="11">
        <v>17.07</v>
      </c>
      <c r="F56" s="4"/>
      <c r="G56" s="11">
        <f t="shared" si="2"/>
        <v>88287.049999999974</v>
      </c>
    </row>
    <row r="57" spans="1:7" ht="30" x14ac:dyDescent="0.25">
      <c r="A57" s="33"/>
      <c r="B57" s="21" t="s">
        <v>43</v>
      </c>
      <c r="C57" s="3">
        <v>4511</v>
      </c>
      <c r="D57" s="34" t="s">
        <v>41</v>
      </c>
      <c r="E57" s="11">
        <v>100</v>
      </c>
      <c r="F57" s="4"/>
      <c r="G57" s="11">
        <f t="shared" si="2"/>
        <v>88187.049999999974</v>
      </c>
    </row>
    <row r="58" spans="1:7" ht="30" x14ac:dyDescent="0.25">
      <c r="A58" s="33"/>
      <c r="B58" s="21" t="s">
        <v>43</v>
      </c>
      <c r="C58" s="3">
        <v>4813</v>
      </c>
      <c r="D58" s="34" t="s">
        <v>45</v>
      </c>
      <c r="E58" s="11">
        <v>11074</v>
      </c>
      <c r="F58" s="4"/>
      <c r="G58" s="11">
        <f t="shared" si="2"/>
        <v>77113.049999999974</v>
      </c>
    </row>
    <row r="59" spans="1:7" ht="45" x14ac:dyDescent="0.25">
      <c r="A59" s="33"/>
      <c r="B59" s="21" t="s">
        <v>43</v>
      </c>
      <c r="C59" s="3">
        <v>4813</v>
      </c>
      <c r="D59" s="34" t="s">
        <v>46</v>
      </c>
      <c r="E59" s="11">
        <v>16.41</v>
      </c>
      <c r="F59" s="4"/>
      <c r="G59" s="11">
        <f t="shared" si="2"/>
        <v>77096.63999999997</v>
      </c>
    </row>
    <row r="60" spans="1:7" ht="30" x14ac:dyDescent="0.25">
      <c r="A60" s="33"/>
      <c r="B60" s="21" t="s">
        <v>43</v>
      </c>
      <c r="C60" s="3">
        <v>6429</v>
      </c>
      <c r="D60" s="34" t="s">
        <v>47</v>
      </c>
      <c r="E60" s="11">
        <v>100</v>
      </c>
      <c r="F60" s="4"/>
      <c r="G60" s="11">
        <f t="shared" si="2"/>
        <v>76996.63999999997</v>
      </c>
    </row>
    <row r="61" spans="1:7" ht="30" x14ac:dyDescent="0.25">
      <c r="A61" s="33"/>
      <c r="B61" s="21" t="s">
        <v>43</v>
      </c>
      <c r="C61" s="3">
        <v>6658</v>
      </c>
      <c r="D61" s="34" t="s">
        <v>48</v>
      </c>
      <c r="E61" s="11">
        <v>5918</v>
      </c>
      <c r="F61" s="4"/>
      <c r="G61" s="11">
        <f t="shared" si="2"/>
        <v>71078.63999999997</v>
      </c>
    </row>
    <row r="62" spans="1:7" ht="45" x14ac:dyDescent="0.25">
      <c r="A62" s="33"/>
      <c r="B62" s="21" t="s">
        <v>43</v>
      </c>
      <c r="C62" s="3">
        <v>6658</v>
      </c>
      <c r="D62" s="34" t="s">
        <v>46</v>
      </c>
      <c r="E62" s="11">
        <v>8.8800000000000008</v>
      </c>
      <c r="F62" s="4"/>
      <c r="G62" s="11">
        <f t="shared" si="2"/>
        <v>71069.759999999966</v>
      </c>
    </row>
    <row r="63" spans="1:7" ht="30" x14ac:dyDescent="0.25">
      <c r="A63" s="33"/>
      <c r="B63" s="21" t="s">
        <v>43</v>
      </c>
      <c r="C63" s="3">
        <v>7250</v>
      </c>
      <c r="D63" s="34" t="s">
        <v>47</v>
      </c>
      <c r="E63" s="11">
        <v>100</v>
      </c>
      <c r="F63" s="4"/>
      <c r="G63" s="11">
        <f t="shared" si="2"/>
        <v>70969.759999999966</v>
      </c>
    </row>
    <row r="64" spans="1:7" ht="30" x14ac:dyDescent="0.25">
      <c r="A64" s="33"/>
      <c r="B64" s="21" t="s">
        <v>43</v>
      </c>
      <c r="C64" s="3">
        <v>7408</v>
      </c>
      <c r="D64" s="34" t="s">
        <v>49</v>
      </c>
      <c r="E64" s="11">
        <v>11960</v>
      </c>
      <c r="F64" s="4"/>
      <c r="G64" s="11">
        <f t="shared" si="2"/>
        <v>59009.759999999966</v>
      </c>
    </row>
    <row r="65" spans="1:7" ht="45" x14ac:dyDescent="0.25">
      <c r="A65" s="33"/>
      <c r="B65" s="21" t="s">
        <v>43</v>
      </c>
      <c r="C65" s="3">
        <v>7408</v>
      </c>
      <c r="D65" s="34" t="s">
        <v>46</v>
      </c>
      <c r="E65" s="11">
        <v>17.940000000000001</v>
      </c>
      <c r="F65" s="4"/>
      <c r="G65" s="11">
        <f t="shared" si="2"/>
        <v>58991.819999999963</v>
      </c>
    </row>
    <row r="66" spans="1:7" ht="30" x14ac:dyDescent="0.25">
      <c r="A66" s="33"/>
      <c r="B66" s="21" t="s">
        <v>43</v>
      </c>
      <c r="C66" s="3">
        <v>1940</v>
      </c>
      <c r="D66" s="34" t="s">
        <v>47</v>
      </c>
      <c r="E66" s="11">
        <v>100</v>
      </c>
      <c r="F66" s="4"/>
      <c r="G66" s="11">
        <f t="shared" si="2"/>
        <v>58891.819999999963</v>
      </c>
    </row>
    <row r="67" spans="1:7" ht="30" x14ac:dyDescent="0.25">
      <c r="A67" s="33"/>
      <c r="B67" s="21" t="s">
        <v>43</v>
      </c>
      <c r="C67" s="3">
        <v>2089</v>
      </c>
      <c r="D67" s="34" t="s">
        <v>50</v>
      </c>
      <c r="E67" s="11">
        <v>6259.98</v>
      </c>
      <c r="F67" s="4"/>
      <c r="G67" s="11">
        <f t="shared" si="2"/>
        <v>52631.839999999967</v>
      </c>
    </row>
    <row r="68" spans="1:7" ht="45" x14ac:dyDescent="0.25">
      <c r="A68" s="33"/>
      <c r="B68" s="21" t="s">
        <v>43</v>
      </c>
      <c r="C68" s="3">
        <v>2089</v>
      </c>
      <c r="D68" s="34" t="s">
        <v>51</v>
      </c>
      <c r="E68" s="11">
        <v>9.39</v>
      </c>
      <c r="F68" s="4"/>
      <c r="G68" s="11">
        <f t="shared" si="2"/>
        <v>52622.449999999968</v>
      </c>
    </row>
    <row r="69" spans="1:7" ht="45" x14ac:dyDescent="0.25">
      <c r="A69" s="33"/>
      <c r="B69" s="21" t="s">
        <v>43</v>
      </c>
      <c r="C69" s="3">
        <v>63</v>
      </c>
      <c r="D69" s="34" t="s">
        <v>52</v>
      </c>
      <c r="E69" s="11"/>
      <c r="F69" s="4">
        <v>6259.98</v>
      </c>
      <c r="G69" s="11">
        <f>+G68+F69</f>
        <v>58882.429999999964</v>
      </c>
    </row>
    <row r="70" spans="1:7" ht="30" x14ac:dyDescent="0.25">
      <c r="A70" s="33"/>
      <c r="B70" s="21" t="s">
        <v>53</v>
      </c>
      <c r="C70" s="3">
        <v>2179</v>
      </c>
      <c r="D70" s="34" t="s">
        <v>54</v>
      </c>
      <c r="E70" s="11">
        <v>2750</v>
      </c>
      <c r="F70" s="4"/>
      <c r="G70" s="11">
        <f t="shared" ref="G70:G75" si="3">+G69-E70</f>
        <v>56132.429999999964</v>
      </c>
    </row>
    <row r="71" spans="1:7" ht="45" x14ac:dyDescent="0.25">
      <c r="A71" s="33"/>
      <c r="B71" s="21" t="s">
        <v>53</v>
      </c>
      <c r="C71" s="3">
        <v>2179</v>
      </c>
      <c r="D71" s="34" t="s">
        <v>51</v>
      </c>
      <c r="E71" s="11">
        <v>4.13</v>
      </c>
      <c r="F71" s="4"/>
      <c r="G71" s="11">
        <f t="shared" si="3"/>
        <v>56128.299999999967</v>
      </c>
    </row>
    <row r="72" spans="1:7" ht="30" x14ac:dyDescent="0.25">
      <c r="A72" s="33"/>
      <c r="B72" s="21" t="s">
        <v>53</v>
      </c>
      <c r="C72" s="3">
        <v>9996</v>
      </c>
      <c r="D72" s="34" t="s">
        <v>55</v>
      </c>
      <c r="E72" s="11">
        <v>1700</v>
      </c>
      <c r="F72" s="4"/>
      <c r="G72" s="11">
        <f t="shared" si="3"/>
        <v>54428.299999999967</v>
      </c>
    </row>
    <row r="73" spans="1:7" ht="45" x14ac:dyDescent="0.25">
      <c r="A73" s="33"/>
      <c r="B73" s="21" t="s">
        <v>53</v>
      </c>
      <c r="C73" s="3">
        <v>9996</v>
      </c>
      <c r="D73" s="34" t="s">
        <v>51</v>
      </c>
      <c r="E73" s="11">
        <v>2.5499999999999998</v>
      </c>
      <c r="F73" s="4"/>
      <c r="G73" s="11">
        <f t="shared" si="3"/>
        <v>54425.749999999964</v>
      </c>
    </row>
    <row r="74" spans="1:7" ht="30" x14ac:dyDescent="0.25">
      <c r="A74" s="33"/>
      <c r="B74" s="21" t="s">
        <v>53</v>
      </c>
      <c r="C74" s="3">
        <v>2427</v>
      </c>
      <c r="D74" s="34" t="s">
        <v>56</v>
      </c>
      <c r="E74" s="11">
        <v>100</v>
      </c>
      <c r="F74" s="4"/>
      <c r="G74" s="11">
        <f t="shared" si="3"/>
        <v>54325.749999999964</v>
      </c>
    </row>
    <row r="75" spans="1:7" ht="30" x14ac:dyDescent="0.25">
      <c r="A75" s="33"/>
      <c r="B75" s="21" t="s">
        <v>53</v>
      </c>
      <c r="C75" s="3">
        <v>2600</v>
      </c>
      <c r="D75" s="34" t="s">
        <v>57</v>
      </c>
      <c r="E75" s="11">
        <v>3597.37</v>
      </c>
      <c r="F75" s="4"/>
      <c r="G75" s="11">
        <f t="shared" si="3"/>
        <v>50728.379999999961</v>
      </c>
    </row>
    <row r="76" spans="1:7" ht="45" x14ac:dyDescent="0.25">
      <c r="A76" s="33"/>
      <c r="B76" s="21" t="s">
        <v>53</v>
      </c>
      <c r="C76" s="3">
        <v>2600</v>
      </c>
      <c r="D76" s="34" t="s">
        <v>51</v>
      </c>
      <c r="E76" s="11">
        <v>5.6</v>
      </c>
      <c r="F76" s="4"/>
      <c r="G76" s="11">
        <f t="shared" ref="G76:G84" si="4">+G75-E76</f>
        <v>50722.779999999962</v>
      </c>
    </row>
    <row r="77" spans="1:7" ht="30" x14ac:dyDescent="0.25">
      <c r="A77" s="33"/>
      <c r="B77" s="21" t="s">
        <v>53</v>
      </c>
      <c r="C77" s="3">
        <v>3535</v>
      </c>
      <c r="D77" s="34" t="s">
        <v>56</v>
      </c>
      <c r="E77" s="11">
        <v>100</v>
      </c>
      <c r="F77" s="4"/>
      <c r="G77" s="11">
        <f t="shared" si="4"/>
        <v>50622.779999999962</v>
      </c>
    </row>
    <row r="78" spans="1:7" ht="30" x14ac:dyDescent="0.25">
      <c r="A78" s="33"/>
      <c r="B78" s="21" t="s">
        <v>53</v>
      </c>
      <c r="C78" s="3">
        <v>3827</v>
      </c>
      <c r="D78" s="34" t="s">
        <v>58</v>
      </c>
      <c r="E78" s="11">
        <v>13182.96</v>
      </c>
      <c r="F78" s="4"/>
      <c r="G78" s="11">
        <f t="shared" si="4"/>
        <v>37439.819999999963</v>
      </c>
    </row>
    <row r="79" spans="1:7" ht="45" x14ac:dyDescent="0.25">
      <c r="A79" s="33"/>
      <c r="B79" s="21" t="s">
        <v>53</v>
      </c>
      <c r="C79" s="3">
        <v>3827</v>
      </c>
      <c r="D79" s="34" t="s">
        <v>51</v>
      </c>
      <c r="E79" s="11">
        <v>19.77</v>
      </c>
      <c r="F79" s="4"/>
      <c r="G79" s="11">
        <f t="shared" si="4"/>
        <v>37420.049999999967</v>
      </c>
    </row>
    <row r="80" spans="1:7" ht="30" x14ac:dyDescent="0.25">
      <c r="A80" s="33"/>
      <c r="B80" s="21" t="s">
        <v>59</v>
      </c>
      <c r="C80" s="3">
        <v>70306</v>
      </c>
      <c r="D80" s="34" t="s">
        <v>60</v>
      </c>
      <c r="E80" s="11">
        <v>18072.82</v>
      </c>
      <c r="F80" s="4"/>
      <c r="G80" s="11">
        <f t="shared" si="4"/>
        <v>19347.229999999967</v>
      </c>
    </row>
    <row r="81" spans="1:7" ht="45" x14ac:dyDescent="0.25">
      <c r="A81" s="33"/>
      <c r="B81" s="21" t="s">
        <v>59</v>
      </c>
      <c r="C81" s="3">
        <v>70306</v>
      </c>
      <c r="D81" s="34" t="s">
        <v>51</v>
      </c>
      <c r="E81" s="11">
        <v>27.11</v>
      </c>
      <c r="F81" s="4"/>
      <c r="G81" s="11">
        <f t="shared" si="4"/>
        <v>19320.119999999966</v>
      </c>
    </row>
    <row r="82" spans="1:7" ht="30" x14ac:dyDescent="0.25">
      <c r="A82" s="33"/>
      <c r="B82" s="21" t="s">
        <v>59</v>
      </c>
      <c r="C82" s="3">
        <v>7633</v>
      </c>
      <c r="D82" s="34" t="s">
        <v>56</v>
      </c>
      <c r="E82" s="11">
        <v>100</v>
      </c>
      <c r="F82" s="4"/>
      <c r="G82" s="11">
        <f t="shared" si="4"/>
        <v>19220.119999999966</v>
      </c>
    </row>
    <row r="83" spans="1:7" ht="30" x14ac:dyDescent="0.25">
      <c r="A83" s="33"/>
      <c r="B83" s="21" t="s">
        <v>59</v>
      </c>
      <c r="C83" s="3">
        <v>7769</v>
      </c>
      <c r="D83" s="34" t="s">
        <v>61</v>
      </c>
      <c r="E83" s="11">
        <v>6995.08</v>
      </c>
      <c r="F83" s="4"/>
      <c r="G83" s="11">
        <f t="shared" si="4"/>
        <v>12225.039999999966</v>
      </c>
    </row>
    <row r="84" spans="1:7" ht="45" x14ac:dyDescent="0.25">
      <c r="A84" s="33"/>
      <c r="B84" s="21" t="s">
        <v>59</v>
      </c>
      <c r="C84" s="3">
        <v>7769</v>
      </c>
      <c r="D84" s="34" t="s">
        <v>51</v>
      </c>
      <c r="E84" s="11">
        <v>10.49</v>
      </c>
      <c r="F84" s="4"/>
      <c r="G84" s="11">
        <f t="shared" si="4"/>
        <v>12214.549999999967</v>
      </c>
    </row>
    <row r="85" spans="1:7" ht="45" x14ac:dyDescent="0.25">
      <c r="A85" s="33"/>
      <c r="B85" s="21" t="s">
        <v>59</v>
      </c>
      <c r="C85" s="3">
        <v>6738</v>
      </c>
      <c r="D85" s="34" t="s">
        <v>52</v>
      </c>
      <c r="E85" s="11"/>
      <c r="F85" s="4">
        <v>6995.08</v>
      </c>
      <c r="G85" s="11">
        <f>+G84+F85</f>
        <v>19209.629999999968</v>
      </c>
    </row>
    <row r="86" spans="1:7" ht="30" x14ac:dyDescent="0.25">
      <c r="A86" s="33"/>
      <c r="B86" s="21" t="s">
        <v>64</v>
      </c>
      <c r="C86" s="3">
        <v>2</v>
      </c>
      <c r="D86" s="34" t="s">
        <v>62</v>
      </c>
      <c r="E86" s="11">
        <v>175</v>
      </c>
      <c r="F86" s="4"/>
      <c r="G86" s="11">
        <f>+G85-E86</f>
        <v>19034.629999999968</v>
      </c>
    </row>
    <row r="87" spans="1:7" ht="30" x14ac:dyDescent="0.25">
      <c r="A87" s="33"/>
      <c r="B87" s="21" t="s">
        <v>64</v>
      </c>
      <c r="C87" s="3">
        <v>2</v>
      </c>
      <c r="D87" s="34" t="s">
        <v>63</v>
      </c>
      <c r="E87" s="11">
        <v>150</v>
      </c>
      <c r="F87" s="4"/>
      <c r="G87" s="11">
        <f t="shared" ref="G87" si="5">+G86-E87</f>
        <v>18884.629999999968</v>
      </c>
    </row>
    <row r="88" spans="1:7" ht="25.5" thickBot="1" x14ac:dyDescent="0.3">
      <c r="B88" s="15"/>
      <c r="C88" s="12"/>
      <c r="D88" s="19" t="s">
        <v>65</v>
      </c>
      <c r="E88" s="20">
        <f>SUM(E11:E87)</f>
        <v>180977.11999999997</v>
      </c>
      <c r="F88" s="20">
        <f>SUM(F10:F87)</f>
        <v>199861.75</v>
      </c>
      <c r="G88" s="20">
        <f>+F88-E88</f>
        <v>18884.630000000034</v>
      </c>
    </row>
    <row r="89" spans="1:7" ht="15.75" thickTop="1" x14ac:dyDescent="0.25">
      <c r="B89" s="9"/>
      <c r="C89" s="1"/>
      <c r="D89" s="8"/>
      <c r="E89" s="5"/>
      <c r="F89" s="5"/>
      <c r="G89" s="6"/>
    </row>
    <row r="90" spans="1:7" x14ac:dyDescent="0.25">
      <c r="B90" s="31" t="s">
        <v>8</v>
      </c>
      <c r="C90" s="31"/>
      <c r="E90" s="30" t="s">
        <v>9</v>
      </c>
      <c r="F90" s="30"/>
      <c r="G90" s="30"/>
    </row>
    <row r="91" spans="1:7" x14ac:dyDescent="0.25">
      <c r="B91" s="32" t="s">
        <v>14</v>
      </c>
      <c r="C91" s="32"/>
      <c r="E91" s="24" t="s">
        <v>10</v>
      </c>
      <c r="F91" s="24"/>
      <c r="G91" s="24"/>
    </row>
  </sheetData>
  <mergeCells count="9">
    <mergeCell ref="B91:C91"/>
    <mergeCell ref="E91:G91"/>
    <mergeCell ref="C4:G4"/>
    <mergeCell ref="C5:G5"/>
    <mergeCell ref="B6:G6"/>
    <mergeCell ref="B7:G7"/>
    <mergeCell ref="B8:G8"/>
    <mergeCell ref="B90:C90"/>
    <mergeCell ref="E90:G9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97F4-0290-43DA-A2E3-EFE4A370EDE3}">
  <dimension ref="A1"/>
  <sheetViews>
    <sheetView workbookViewId="0">
      <selection activeCell="I8" sqref="I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2022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Instituto Dominicano del Cafe Indocafe</cp:lastModifiedBy>
  <cp:lastPrinted>2022-12-06T11:41:48Z</cp:lastPrinted>
  <dcterms:created xsi:type="dcterms:W3CDTF">2020-05-04T18:11:55Z</dcterms:created>
  <dcterms:modified xsi:type="dcterms:W3CDTF">2022-12-07T18:24:33Z</dcterms:modified>
</cp:coreProperties>
</file>