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oc\Desktop\BACKUP Sr Orlando Contb\REGISTROS CONTABILIDAD\AÑO 2022\PORTAL INSTITUCIONAL\JUNIO 2022\"/>
    </mc:Choice>
  </mc:AlternateContent>
  <xr:revisionPtr revIDLastSave="0" documentId="13_ncr:1_{8312C5DE-367B-4F83-B1D9-F5ACC822DB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IO 2022" sheetId="23" r:id="rId1"/>
    <sheet name="Hoja1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3" l="1"/>
  <c r="E39" i="23" s="1"/>
  <c r="I17" i="23"/>
  <c r="H13" i="23"/>
  <c r="F39" i="23"/>
  <c r="G13" i="23"/>
  <c r="G14" i="23" l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/>
</calcChain>
</file>

<file path=xl/sharedStrings.xml><?xml version="1.0" encoding="utf-8"?>
<sst xmlns="http://schemas.openxmlformats.org/spreadsheetml/2006/main" count="54" uniqueCount="45">
  <si>
    <t xml:space="preserve"> “Año de la consolidación de la y la competitividad”</t>
  </si>
  <si>
    <t>Relacion de Ingreso y Egresos</t>
  </si>
  <si>
    <t>NO. Ck/trasferencia</t>
  </si>
  <si>
    <t>DESCRIPCION</t>
  </si>
  <si>
    <t>Debito</t>
  </si>
  <si>
    <t>Credito</t>
  </si>
  <si>
    <t xml:space="preserve">Balance </t>
  </si>
  <si>
    <t xml:space="preserve">Balance Anterior </t>
  </si>
  <si>
    <t>Jose Orlando Nuñez Castillo</t>
  </si>
  <si>
    <t>Licda. Josefina Camilo</t>
  </si>
  <si>
    <t>Sub-Directora Administrativa</t>
  </si>
  <si>
    <t>(Valor en RD$)</t>
  </si>
  <si>
    <t>Cuenta Bancaria No.3140000814 ( Anticipos Financieros)</t>
  </si>
  <si>
    <t xml:space="preserve">Fecha </t>
  </si>
  <si>
    <t>Enc. División  de Contabilidad</t>
  </si>
  <si>
    <t>15/06/2022</t>
  </si>
  <si>
    <t>BLAS ANTONIO ARIAS</t>
  </si>
  <si>
    <t>Bals Arias ( caja Chica)</t>
  </si>
  <si>
    <t>imp.0.15% cambio ck</t>
  </si>
  <si>
    <t>pago FACICOFSA,SRL</t>
  </si>
  <si>
    <t>imp.0.15% transferencia facicofsa, srl</t>
  </si>
  <si>
    <t>transferencia Armeria Joso</t>
  </si>
  <si>
    <t>pago 0.15%transferencia Armeria Joso</t>
  </si>
  <si>
    <t>transferencia a Casa Luam, srl</t>
  </si>
  <si>
    <t xml:space="preserve"> pago 0.15% transferencia a Casa Luam, srl</t>
  </si>
  <si>
    <t>comisión pago al instante transferencia a Casa Luam, srl</t>
  </si>
  <si>
    <t>transferencia a Grupo, srl</t>
  </si>
  <si>
    <t xml:space="preserve"> pago 0.15% transferencia a Grupo, srl</t>
  </si>
  <si>
    <t>comisión pago al instante transferencia Grupo, srl</t>
  </si>
  <si>
    <t>13/6/2022</t>
  </si>
  <si>
    <t>pago 0.15% ck Blas Arias</t>
  </si>
  <si>
    <t xml:space="preserve">           AL 30.06.2022</t>
  </si>
  <si>
    <t xml:space="preserve"> pago 0.15% transferencia a Grupo LF srl</t>
  </si>
  <si>
    <t>20/06/2022</t>
  </si>
  <si>
    <t>FASICOFSA,SRL</t>
  </si>
  <si>
    <t xml:space="preserve"> Pago 0.15 transferencia a FASICOFSA,SRL</t>
  </si>
  <si>
    <t>Jardín Floristería Orquídeas</t>
  </si>
  <si>
    <t>Total Balance al 20.06.2022</t>
  </si>
  <si>
    <t>22/06/2022</t>
  </si>
  <si>
    <t>0.15% DGII</t>
  </si>
  <si>
    <t>23/06/2022</t>
  </si>
  <si>
    <t>Josefina Matía</t>
  </si>
  <si>
    <t>30/06/2022</t>
  </si>
  <si>
    <t>comión manejo de cuenta</t>
  </si>
  <si>
    <t>cargo balance promedio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</si>
</sst>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2" borderId="0" xfId="0" applyFill="1" applyBorder="1"/>
    <xf numFmtId="164" fontId="0" fillId="0" borderId="0" xfId="0" applyNumberFormat="1"/>
    <xf numFmtId="164" fontId="0" fillId="2" borderId="0" xfId="1" applyFont="1" applyFill="1" applyBorder="1"/>
    <xf numFmtId="164" fontId="2" fillId="2" borderId="0" xfId="1" applyFont="1" applyFill="1" applyBorder="1"/>
    <xf numFmtId="0" fontId="0" fillId="2" borderId="3" xfId="0" applyFill="1" applyBorder="1"/>
    <xf numFmtId="0" fontId="0" fillId="0" borderId="3" xfId="0" applyBorder="1"/>
    <xf numFmtId="164" fontId="0" fillId="0" borderId="0" xfId="1" applyFont="1"/>
    <xf numFmtId="0" fontId="10" fillId="2" borderId="0" xfId="0" applyFont="1" applyFill="1" applyBorder="1" applyAlignment="1">
      <alignment horizontal="left" indent="1"/>
    </xf>
    <xf numFmtId="166" fontId="11" fillId="2" borderId="0" xfId="0" applyNumberFormat="1" applyFont="1" applyFill="1" applyBorder="1" applyAlignment="1" applyProtection="1">
      <alignment horizontal="right" vertical="center"/>
    </xf>
    <xf numFmtId="164" fontId="13" fillId="2" borderId="1" xfId="1" applyFont="1" applyFill="1" applyBorder="1"/>
    <xf numFmtId="164" fontId="12" fillId="2" borderId="1" xfId="1" applyFont="1" applyFill="1" applyBorder="1"/>
    <xf numFmtId="0" fontId="12" fillId="2" borderId="0" xfId="0" applyFont="1" applyFill="1" applyBorder="1"/>
    <xf numFmtId="43" fontId="0" fillId="0" borderId="0" xfId="0" applyNumberFormat="1"/>
    <xf numFmtId="0" fontId="12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14" fontId="12" fillId="2" borderId="1" xfId="0" applyNumberFormat="1" applyFont="1" applyFill="1" applyBorder="1" applyAlignment="1">
      <alignment horizontal="right"/>
    </xf>
    <xf numFmtId="166" fontId="14" fillId="2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164" fontId="13" fillId="0" borderId="4" xfId="0" applyNumberFormat="1" applyFont="1" applyBorder="1"/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12" fillId="2" borderId="1" xfId="0" applyFont="1" applyFill="1" applyBorder="1" applyAlignment="1">
      <alignment horizontal="left" wrapText="1" indent="1"/>
    </xf>
    <xf numFmtId="0" fontId="13" fillId="2" borderId="0" xfId="0" applyFont="1" applyFill="1" applyBorder="1" applyAlignment="1">
      <alignment wrapText="1"/>
    </xf>
    <xf numFmtId="165" fontId="9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5" fontId="5" fillId="2" borderId="0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2" defaultTableStyle="TableStyleMedium2" defaultPivotStyle="PivotStyleLight16">
    <tableStyle name="Estilo de tabla 1" pivot="0" count="0" xr9:uid="{00000000-0011-0000-FFFF-FFFF00000000}"/>
    <tableStyle name="Estilo de tabla dinámica 1" table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104774</xdr:colOff>
      <xdr:row>3</xdr:row>
      <xdr:rowOff>66676</xdr:rowOff>
    </xdr:from>
    <xdr:ext cx="3286125" cy="495299"/>
    <xdr:pic>
      <xdr:nvPicPr>
        <xdr:cNvPr id="2" name="Picture 6">
          <a:extLst>
            <a:ext uri="{FF2B5EF4-FFF2-40B4-BE49-F238E27FC236}">
              <a16:creationId xmlns:a16="http://schemas.microsoft.com/office/drawing/2014/main" id="{2FA75CDE-6287-43DC-9381-CCCE87B25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28774" y="638176"/>
          <a:ext cx="3286125" cy="4952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A8E3-D1FA-4EED-BCCB-6A105275BC7B}">
  <dimension ref="B3:I44"/>
  <sheetViews>
    <sheetView tabSelected="1" workbookViewId="0">
      <selection activeCell="I36" sqref="I36"/>
    </sheetView>
  </sheetViews>
  <sheetFormatPr baseColWidth="10" defaultRowHeight="15" x14ac:dyDescent="0.25"/>
  <cols>
    <col min="1" max="2" width="11.42578125" style="1"/>
    <col min="3" max="3" width="13.5703125" style="1" customWidth="1"/>
    <col min="4" max="4" width="14" style="1" customWidth="1"/>
    <col min="5" max="8" width="11.42578125" style="1"/>
    <col min="9" max="9" width="15.140625" style="1" bestFit="1" customWidth="1"/>
    <col min="10" max="16384" width="11.42578125" style="1"/>
  </cols>
  <sheetData>
    <row r="3" spans="2:9" x14ac:dyDescent="0.25">
      <c r="B3" s="19"/>
    </row>
    <row r="4" spans="2:9" x14ac:dyDescent="0.25">
      <c r="B4" s="19"/>
    </row>
    <row r="5" spans="2:9" x14ac:dyDescent="0.25">
      <c r="B5" s="19"/>
    </row>
    <row r="6" spans="2:9" x14ac:dyDescent="0.25">
      <c r="B6" s="19"/>
    </row>
    <row r="7" spans="2:9" ht="18.75" x14ac:dyDescent="0.25">
      <c r="B7" s="16"/>
      <c r="C7" s="29" t="s">
        <v>0</v>
      </c>
      <c r="D7" s="29"/>
      <c r="E7" s="29"/>
      <c r="F7" s="29"/>
      <c r="G7" s="29"/>
    </row>
    <row r="8" spans="2:9" ht="18.75" x14ac:dyDescent="0.25">
      <c r="B8" s="16"/>
      <c r="C8" s="30" t="s">
        <v>1</v>
      </c>
      <c r="D8" s="30"/>
      <c r="E8" s="30"/>
      <c r="F8" s="30"/>
      <c r="G8" s="30"/>
    </row>
    <row r="9" spans="2:9" ht="18.75" x14ac:dyDescent="0.3">
      <c r="B9" s="32" t="s">
        <v>31</v>
      </c>
      <c r="C9" s="32"/>
      <c r="D9" s="32"/>
      <c r="E9" s="32"/>
      <c r="F9" s="32"/>
      <c r="G9" s="32"/>
    </row>
    <row r="10" spans="2:9" ht="18.75" x14ac:dyDescent="0.3">
      <c r="B10" s="31" t="s">
        <v>12</v>
      </c>
      <c r="C10" s="31"/>
      <c r="D10" s="31"/>
      <c r="E10" s="31"/>
      <c r="F10" s="31"/>
      <c r="G10" s="31"/>
    </row>
    <row r="11" spans="2:9" ht="15.75" x14ac:dyDescent="0.25">
      <c r="B11" s="28" t="s">
        <v>11</v>
      </c>
      <c r="C11" s="28"/>
      <c r="D11" s="28"/>
      <c r="E11" s="28"/>
      <c r="F11" s="28"/>
      <c r="G11" s="28"/>
    </row>
    <row r="12" spans="2:9" ht="25.5" x14ac:dyDescent="0.25">
      <c r="B12" s="21" t="s">
        <v>13</v>
      </c>
      <c r="C12" s="22" t="s">
        <v>2</v>
      </c>
      <c r="D12" s="22" t="s">
        <v>3</v>
      </c>
      <c r="E12" s="23" t="s">
        <v>4</v>
      </c>
      <c r="F12" s="23" t="s">
        <v>5</v>
      </c>
      <c r="G12" s="23" t="s">
        <v>6</v>
      </c>
    </row>
    <row r="13" spans="2:9" ht="24.75" x14ac:dyDescent="0.25">
      <c r="B13" s="17">
        <v>44567</v>
      </c>
      <c r="C13" s="15"/>
      <c r="D13" s="25" t="s">
        <v>7</v>
      </c>
      <c r="E13" s="12"/>
      <c r="F13" s="11">
        <v>79019.38</v>
      </c>
      <c r="G13" s="11">
        <f>+F13</f>
        <v>79019.38</v>
      </c>
      <c r="H13" s="14">
        <f>+F13+E14</f>
        <v>84286.33</v>
      </c>
    </row>
    <row r="14" spans="2:9" ht="36.75" x14ac:dyDescent="0.25">
      <c r="B14" s="17">
        <v>44626</v>
      </c>
      <c r="C14" s="15">
        <v>11010</v>
      </c>
      <c r="D14" s="25" t="s">
        <v>36</v>
      </c>
      <c r="E14" s="12">
        <v>5266.95</v>
      </c>
      <c r="F14" s="11"/>
      <c r="G14" s="11">
        <f>+G13-E14</f>
        <v>73752.430000000008</v>
      </c>
    </row>
    <row r="15" spans="2:9" ht="36.75" x14ac:dyDescent="0.25">
      <c r="B15" s="17">
        <v>44626</v>
      </c>
      <c r="C15" s="15">
        <v>11010</v>
      </c>
      <c r="D15" s="25" t="s">
        <v>36</v>
      </c>
      <c r="E15" s="12">
        <v>7.9</v>
      </c>
      <c r="F15" s="11"/>
      <c r="G15" s="11">
        <f t="shared" ref="G15:G38" si="0">+G14-E15</f>
        <v>73744.530000000013</v>
      </c>
      <c r="I15" s="8">
        <v>73752.429999999993</v>
      </c>
    </row>
    <row r="16" spans="2:9" ht="24.75" x14ac:dyDescent="0.25">
      <c r="B16" s="17">
        <v>44626</v>
      </c>
      <c r="C16" s="15">
        <v>158</v>
      </c>
      <c r="D16" s="25" t="s">
        <v>17</v>
      </c>
      <c r="E16" s="12">
        <v>10491.02</v>
      </c>
      <c r="F16" s="11"/>
      <c r="G16" s="11">
        <f t="shared" si="0"/>
        <v>63253.510000000009</v>
      </c>
      <c r="I16" s="8">
        <v>5266.95</v>
      </c>
    </row>
    <row r="17" spans="2:9" ht="24.75" x14ac:dyDescent="0.25">
      <c r="B17" s="17">
        <v>44718</v>
      </c>
      <c r="C17" s="15">
        <v>2762</v>
      </c>
      <c r="D17" s="25" t="s">
        <v>18</v>
      </c>
      <c r="E17" s="12">
        <v>15.74</v>
      </c>
      <c r="F17" s="11"/>
      <c r="G17" s="11">
        <f t="shared" si="0"/>
        <v>63237.770000000011</v>
      </c>
      <c r="I17" s="8">
        <f>SUM(I15:I16)</f>
        <v>79019.37999999999</v>
      </c>
    </row>
    <row r="18" spans="2:9" ht="24.75" x14ac:dyDescent="0.25">
      <c r="B18" s="17">
        <v>44718</v>
      </c>
      <c r="C18" s="15">
        <v>2750</v>
      </c>
      <c r="D18" s="25" t="s">
        <v>19</v>
      </c>
      <c r="E18" s="12">
        <v>31027.119999999999</v>
      </c>
      <c r="F18" s="11"/>
      <c r="G18" s="11">
        <f t="shared" si="0"/>
        <v>32210.650000000012</v>
      </c>
    </row>
    <row r="19" spans="2:9" ht="36.75" x14ac:dyDescent="0.25">
      <c r="B19" s="17">
        <v>44718</v>
      </c>
      <c r="C19" s="15">
        <v>2750</v>
      </c>
      <c r="D19" s="25" t="s">
        <v>20</v>
      </c>
      <c r="E19" s="12">
        <v>46.54</v>
      </c>
      <c r="F19" s="11"/>
      <c r="G19" s="11">
        <f t="shared" si="0"/>
        <v>32164.110000000011</v>
      </c>
    </row>
    <row r="20" spans="2:9" ht="24.75" x14ac:dyDescent="0.25">
      <c r="B20" s="17">
        <v>44718</v>
      </c>
      <c r="C20" s="15">
        <v>5373</v>
      </c>
      <c r="D20" s="25" t="s">
        <v>21</v>
      </c>
      <c r="E20" s="12">
        <v>5085</v>
      </c>
      <c r="F20" s="11"/>
      <c r="G20" s="11">
        <f t="shared" si="0"/>
        <v>27079.110000000011</v>
      </c>
    </row>
    <row r="21" spans="2:9" ht="48.75" x14ac:dyDescent="0.25">
      <c r="B21" s="17">
        <v>44718</v>
      </c>
      <c r="C21" s="15">
        <v>5373</v>
      </c>
      <c r="D21" s="25" t="s">
        <v>22</v>
      </c>
      <c r="E21" s="12">
        <v>7.63</v>
      </c>
      <c r="F21" s="11"/>
      <c r="G21" s="11">
        <f t="shared" si="0"/>
        <v>27071.48000000001</v>
      </c>
    </row>
    <row r="22" spans="2:9" ht="36.75" x14ac:dyDescent="0.25">
      <c r="B22" s="17">
        <v>44840</v>
      </c>
      <c r="C22" s="15">
        <v>47903</v>
      </c>
      <c r="D22" s="25" t="s">
        <v>23</v>
      </c>
      <c r="E22" s="12">
        <v>3300.46</v>
      </c>
      <c r="F22" s="11"/>
      <c r="G22" s="11">
        <f t="shared" si="0"/>
        <v>23771.020000000011</v>
      </c>
    </row>
    <row r="23" spans="2:9" ht="48.75" x14ac:dyDescent="0.25">
      <c r="B23" s="17">
        <v>44840</v>
      </c>
      <c r="C23" s="15">
        <v>47903</v>
      </c>
      <c r="D23" s="25" t="s">
        <v>24</v>
      </c>
      <c r="E23" s="12">
        <v>4.95</v>
      </c>
      <c r="F23" s="11"/>
      <c r="G23" s="11">
        <f t="shared" si="0"/>
        <v>23766.070000000011</v>
      </c>
    </row>
    <row r="24" spans="2:9" ht="60.75" x14ac:dyDescent="0.25">
      <c r="B24" s="17">
        <v>44840</v>
      </c>
      <c r="C24" s="15">
        <v>47903</v>
      </c>
      <c r="D24" s="25" t="s">
        <v>25</v>
      </c>
      <c r="E24" s="12">
        <v>100</v>
      </c>
      <c r="F24" s="11"/>
      <c r="G24" s="11">
        <f t="shared" si="0"/>
        <v>23666.070000000011</v>
      </c>
    </row>
    <row r="25" spans="2:9" ht="24.75" x14ac:dyDescent="0.25">
      <c r="B25" s="17">
        <v>44840</v>
      </c>
      <c r="C25" s="15">
        <v>37511</v>
      </c>
      <c r="D25" s="25" t="s">
        <v>26</v>
      </c>
      <c r="E25" s="12">
        <v>1400</v>
      </c>
      <c r="F25" s="11"/>
      <c r="G25" s="11">
        <f t="shared" si="0"/>
        <v>22266.070000000011</v>
      </c>
    </row>
    <row r="26" spans="2:9" ht="36.75" x14ac:dyDescent="0.25">
      <c r="B26" s="17">
        <v>44840</v>
      </c>
      <c r="C26" s="15"/>
      <c r="D26" s="25" t="s">
        <v>32</v>
      </c>
      <c r="E26" s="12">
        <v>2.1</v>
      </c>
      <c r="F26" s="11"/>
      <c r="G26" s="11">
        <f t="shared" si="0"/>
        <v>22263.970000000012</v>
      </c>
    </row>
    <row r="27" spans="2:9" ht="48.75" x14ac:dyDescent="0.25">
      <c r="B27" s="17" t="s">
        <v>29</v>
      </c>
      <c r="C27" s="15">
        <v>2872</v>
      </c>
      <c r="D27" s="25" t="s">
        <v>28</v>
      </c>
      <c r="E27" s="12">
        <v>100</v>
      </c>
      <c r="F27" s="11"/>
      <c r="G27" s="11">
        <f t="shared" si="0"/>
        <v>22163.970000000012</v>
      </c>
    </row>
    <row r="28" spans="2:9" ht="24.75" x14ac:dyDescent="0.25">
      <c r="B28" s="17" t="s">
        <v>29</v>
      </c>
      <c r="C28" s="15">
        <v>3091</v>
      </c>
      <c r="D28" s="25" t="s">
        <v>26</v>
      </c>
      <c r="E28" s="12">
        <v>2504</v>
      </c>
      <c r="F28" s="11"/>
      <c r="G28" s="11">
        <f t="shared" si="0"/>
        <v>19659.970000000012</v>
      </c>
    </row>
    <row r="29" spans="2:9" ht="36.75" x14ac:dyDescent="0.25">
      <c r="B29" s="17" t="s">
        <v>29</v>
      </c>
      <c r="C29" s="15">
        <v>46091</v>
      </c>
      <c r="D29" s="25" t="s">
        <v>27</v>
      </c>
      <c r="E29" s="12">
        <v>3.76</v>
      </c>
      <c r="F29" s="11"/>
      <c r="G29" s="11">
        <f t="shared" si="0"/>
        <v>19656.210000000014</v>
      </c>
    </row>
    <row r="30" spans="2:9" ht="24.75" x14ac:dyDescent="0.25">
      <c r="B30" s="17" t="s">
        <v>15</v>
      </c>
      <c r="C30" s="15">
        <v>158</v>
      </c>
      <c r="D30" s="25" t="s">
        <v>16</v>
      </c>
      <c r="E30" s="12">
        <v>8921.8799999999992</v>
      </c>
      <c r="F30" s="11"/>
      <c r="G30" s="11">
        <f t="shared" si="0"/>
        <v>10734.330000000014</v>
      </c>
    </row>
    <row r="31" spans="2:9" ht="24.75" x14ac:dyDescent="0.25">
      <c r="B31" s="17" t="s">
        <v>15</v>
      </c>
      <c r="C31" s="15">
        <v>158</v>
      </c>
      <c r="D31" s="25" t="s">
        <v>30</v>
      </c>
      <c r="E31" s="12">
        <f>+E18*0.15%</f>
        <v>46.540680000000002</v>
      </c>
      <c r="F31" s="11"/>
      <c r="G31" s="11">
        <f t="shared" si="0"/>
        <v>10687.789320000014</v>
      </c>
    </row>
    <row r="32" spans="2:9" x14ac:dyDescent="0.25">
      <c r="B32" s="17" t="s">
        <v>33</v>
      </c>
      <c r="C32" s="15">
        <v>17437558</v>
      </c>
      <c r="D32" s="25" t="s">
        <v>34</v>
      </c>
      <c r="E32" s="12">
        <v>4484</v>
      </c>
      <c r="F32" s="11"/>
      <c r="G32" s="11">
        <f t="shared" si="0"/>
        <v>6203.7893200000144</v>
      </c>
    </row>
    <row r="33" spans="2:9" ht="48.75" x14ac:dyDescent="0.25">
      <c r="B33" s="17" t="s">
        <v>33</v>
      </c>
      <c r="C33" s="15">
        <v>17437558</v>
      </c>
      <c r="D33" s="25" t="s">
        <v>35</v>
      </c>
      <c r="E33" s="12">
        <v>6.44</v>
      </c>
      <c r="F33" s="11"/>
      <c r="G33" s="11">
        <f t="shared" si="0"/>
        <v>6197.3493200000148</v>
      </c>
    </row>
    <row r="34" spans="2:9" x14ac:dyDescent="0.25">
      <c r="B34" s="17" t="s">
        <v>38</v>
      </c>
      <c r="C34" s="15">
        <v>34130</v>
      </c>
      <c r="D34" s="25" t="s">
        <v>39</v>
      </c>
      <c r="E34" s="12">
        <v>13.38</v>
      </c>
      <c r="F34" s="11"/>
      <c r="G34" s="11">
        <f t="shared" si="0"/>
        <v>6183.9693200000147</v>
      </c>
    </row>
    <row r="35" spans="2:9" x14ac:dyDescent="0.25">
      <c r="B35" s="17" t="s">
        <v>40</v>
      </c>
      <c r="C35" s="15">
        <v>19996</v>
      </c>
      <c r="D35" s="25" t="s">
        <v>41</v>
      </c>
      <c r="E35" s="12">
        <v>3475</v>
      </c>
      <c r="F35" s="11"/>
      <c r="G35" s="11">
        <f t="shared" si="0"/>
        <v>2708.9693200000147</v>
      </c>
    </row>
    <row r="36" spans="2:9" x14ac:dyDescent="0.25">
      <c r="B36" s="17" t="s">
        <v>40</v>
      </c>
      <c r="C36" s="15">
        <v>19996</v>
      </c>
      <c r="D36" s="25" t="s">
        <v>39</v>
      </c>
      <c r="E36" s="12">
        <v>5.21</v>
      </c>
      <c r="F36" s="11"/>
      <c r="G36" s="11">
        <f t="shared" si="0"/>
        <v>2703.7593200000147</v>
      </c>
    </row>
    <row r="37" spans="2:9" ht="36.75" x14ac:dyDescent="0.25">
      <c r="B37" s="17" t="s">
        <v>42</v>
      </c>
      <c r="C37" s="15">
        <v>999002</v>
      </c>
      <c r="D37" s="25" t="s">
        <v>43</v>
      </c>
      <c r="E37" s="12">
        <v>175</v>
      </c>
      <c r="F37" s="11"/>
      <c r="G37" s="11">
        <f t="shared" si="0"/>
        <v>2528.7593200000147</v>
      </c>
    </row>
    <row r="38" spans="2:9" ht="36.75" x14ac:dyDescent="0.25">
      <c r="B38" s="17" t="s">
        <v>42</v>
      </c>
      <c r="C38" s="15">
        <v>999002</v>
      </c>
      <c r="D38" s="25" t="s">
        <v>44</v>
      </c>
      <c r="E38" s="12">
        <v>150</v>
      </c>
      <c r="F38" s="11"/>
      <c r="G38" s="11">
        <f t="shared" si="0"/>
        <v>2378.7593200000147</v>
      </c>
    </row>
    <row r="39" spans="2:9" ht="25.5" thickBot="1" x14ac:dyDescent="0.3">
      <c r="B39" s="18"/>
      <c r="C39" s="13"/>
      <c r="D39" s="26" t="s">
        <v>37</v>
      </c>
      <c r="E39" s="20">
        <f>SUM(E13:E38)</f>
        <v>76640.620680000007</v>
      </c>
      <c r="F39" s="20">
        <f>SUM(F13:F38)</f>
        <v>79019.38</v>
      </c>
      <c r="G39" s="20">
        <f>+F39-E39</f>
        <v>2378.7593199999974</v>
      </c>
      <c r="I39" s="8"/>
    </row>
    <row r="40" spans="2:9" ht="15.75" thickTop="1" x14ac:dyDescent="0.25">
      <c r="B40" s="10"/>
      <c r="C40" s="2"/>
      <c r="D40" s="9"/>
      <c r="E40" s="4"/>
      <c r="F40" s="4"/>
      <c r="G40" s="5"/>
      <c r="H40" s="3"/>
      <c r="I40" s="8"/>
    </row>
    <row r="41" spans="2:9" x14ac:dyDescent="0.25">
      <c r="B41" s="19"/>
      <c r="G41" s="14"/>
      <c r="I41" s="8"/>
    </row>
    <row r="42" spans="2:9" x14ac:dyDescent="0.25">
      <c r="B42" s="24"/>
      <c r="C42" s="6"/>
      <c r="E42" s="7"/>
      <c r="F42" s="7"/>
      <c r="G42" s="7"/>
      <c r="I42" s="8"/>
    </row>
    <row r="43" spans="2:9" x14ac:dyDescent="0.25">
      <c r="B43" s="34" t="s">
        <v>8</v>
      </c>
      <c r="C43" s="34"/>
      <c r="E43" s="33" t="s">
        <v>9</v>
      </c>
      <c r="F43" s="33"/>
      <c r="G43" s="33"/>
    </row>
    <row r="44" spans="2:9" x14ac:dyDescent="0.25">
      <c r="B44" s="35" t="s">
        <v>14</v>
      </c>
      <c r="C44" s="35"/>
      <c r="E44" s="27" t="s">
        <v>10</v>
      </c>
      <c r="F44" s="27"/>
      <c r="G44" s="27"/>
    </row>
  </sheetData>
  <mergeCells count="9">
    <mergeCell ref="B44:C44"/>
    <mergeCell ref="E44:G44"/>
    <mergeCell ref="C7:G7"/>
    <mergeCell ref="C8:G8"/>
    <mergeCell ref="B9:G9"/>
    <mergeCell ref="B10:G10"/>
    <mergeCell ref="B11:G11"/>
    <mergeCell ref="B43:C43"/>
    <mergeCell ref="E43:G4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E034-733A-44FC-B791-A6541D7B474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2022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Instituto Dominicano del Cafe Indocafe</cp:lastModifiedBy>
  <cp:lastPrinted>2022-07-14T17:50:06Z</cp:lastPrinted>
  <dcterms:created xsi:type="dcterms:W3CDTF">2020-05-04T18:11:55Z</dcterms:created>
  <dcterms:modified xsi:type="dcterms:W3CDTF">2022-07-14T18:16:20Z</dcterms:modified>
</cp:coreProperties>
</file>